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636" activeTab="5"/>
  </bookViews>
  <sheets>
    <sheet name="Лист1" sheetId="1" r:id="rId1"/>
    <sheet name="Лист2" sheetId="2" r:id="rId2"/>
    <sheet name="Лист3" sheetId="3" r:id="rId3"/>
    <sheet name="Лист5" sheetId="4" r:id="rId4"/>
    <sheet name="Лист6" sheetId="5" r:id="rId5"/>
    <sheet name="Лист7" sheetId="6" r:id="rId6"/>
    <sheet name="Лист8" sheetId="7" r:id="rId7"/>
  </sheets>
  <definedNames/>
  <calcPr fullCalcOnLoad="1" refMode="R1C1"/>
</workbook>
</file>

<file path=xl/sharedStrings.xml><?xml version="1.0" encoding="utf-8"?>
<sst xmlns="http://schemas.openxmlformats.org/spreadsheetml/2006/main" count="560" uniqueCount="169">
  <si>
    <t>Среднемесячный размер оплаты труда на одного работника, руб.</t>
  </si>
  <si>
    <t>всего</t>
  </si>
  <si>
    <t>в том числе: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</si>
  <si>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</si>
  <si>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</si>
  <si>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</si>
  <si>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</si>
  <si>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</si>
  <si>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</si>
  <si>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</si>
  <si>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</si>
  <si>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</si>
  <si>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</si>
  <si>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</si>
  <si>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</si>
  <si>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</si>
  <si>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</si>
  <si>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</si>
  <si>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</si>
  <si>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</si>
  <si>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</si>
  <si>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</si>
  <si>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</si>
  <si>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</si>
  <si>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</si>
  <si>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</si>
  <si>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</si>
  <si>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</si>
  <si>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</si>
  <si>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</si>
  <si>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</si>
  <si>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</si>
  <si>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</si>
  <si>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</si>
  <si>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</si>
  <si>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</si>
  <si>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</si>
  <si>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</si>
  <si>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</si>
  <si>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</si>
  <si>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</si>
  <si>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</si>
  <si>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</si>
  <si>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</si>
  <si>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</si>
  <si>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</si>
  <si>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</si>
  <si>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</si>
  <si>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</si>
  <si>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</si>
  <si>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</si>
  <si>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</si>
  <si>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</si>
  <si>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</si>
  <si>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</si>
  <si>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</si>
  <si>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</si>
  <si>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</si>
  <si>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</si>
  <si>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</si>
  <si>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</si>
  <si>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в Фонд социального страхования Российской Федерации, в Федеральный фонд обязательного медицинского страхования (КВР 119)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</si>
  <si>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</si>
  <si>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</si>
  <si>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</si>
  <si>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</si>
  <si>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</si>
  <si>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</si>
  <si>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</si>
  <si>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</si>
  <si>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</si>
  <si>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</si>
  <si>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</si>
  <si>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</si>
  <si>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</si>
  <si>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344 :</t>
  </si>
  <si>
    <t>Итого по КОСГУ 345 :</t>
  </si>
  <si>
    <t>Итого по КОСГУ 346 :</t>
  </si>
  <si>
    <t>Итого по КОСГУ 349 :</t>
  </si>
  <si>
    <t>Итого по КОСГУ 347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</si>
  <si>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</si>
  <si>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</si>
  <si>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</si>
  <si>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</si>
  <si>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</si>
  <si>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</si>
  <si>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</si>
  <si>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</si>
  <si>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</si>
  <si>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</si>
  <si>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</si>
  <si>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</si>
  <si>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</si>
  <si>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</si>
  <si>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</si>
  <si>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</si>
  <si>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Индексация, %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</si>
  <si>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</si>
  <si>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</si>
  <si>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</si>
  <si>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</si>
  <si>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</si>
  <si>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</si>
  <si>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</si>
  <si>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</si>
  <si>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</si>
  <si>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</si>
  <si>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291: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</si>
  <si>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</si>
  <si>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</si>
  <si>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</si>
  <si>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</si>
  <si>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</si>
  <si>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</si>
  <si>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</si>
  <si>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</si>
  <si>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</si>
  <si>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>Итого по КОСГУ 228: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</si>
  <si>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</si>
  <si>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</si>
  <si>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</si>
  <si>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</si>
  <si>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</si>
  <si>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</si>
  <si>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</si>
  <si>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</si>
  <si>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</si>
  <si>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</si>
  <si>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</si>
  <si>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</si>
  <si>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</si>
  <si>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</si>
  <si>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</si>
  <si>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</si>
  <si>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</si>
  <si>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</si>
  <si>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</si>
  <si>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</si>
  <si>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</si>
  <si>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</si>
  <si>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</si>
  <si>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7.3. Расчеты (обоснования) расходов на приобретение материальных запасов для целей капитальных вложений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</si>
  <si>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</si>
  <si>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</si>
  <si>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</si>
  <si>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</si>
  <si>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</si>
  <si>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</si>
  <si>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 xml:space="preserve">1.7. Расчеты (обоснования) страховых взносов на обязательное страхование в Пенсионный фонд Российской Федерации, </t>
  </si>
  <si>
    <t>8=4*3*12</t>
  </si>
  <si>
    <t>Расчеты (обоснования) к плану финансово-хозяйственной деятельности муниципального учреждения по выплатам на 20_20__ год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</si>
  <si>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</si>
  <si>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4.2. Расчеты (обоснования) расходов на уплату иных платежей (КВР 853)</t>
  </si>
  <si>
    <t>Предписание, номер, дата</t>
  </si>
  <si>
    <t>Общая сумма , руб.</t>
  </si>
  <si>
    <t>Х</t>
  </si>
  <si>
    <t>Начальник лагеря</t>
  </si>
  <si>
    <t>0707</t>
  </si>
  <si>
    <t>Стирка белья ДОЛ</t>
  </si>
  <si>
    <t>Организация питания ДОЛ</t>
  </si>
  <si>
    <t>Питание ребенка ДОЛ</t>
  </si>
  <si>
    <t>Комиссионное вознаграждение за сбор платы ДОЛ</t>
  </si>
  <si>
    <t>Сан.вирусологическое исследование воды ДОЛ</t>
  </si>
  <si>
    <t>Питание сотрудников ДОЛ</t>
  </si>
  <si>
    <t>Медосмотры работников ДОЛ</t>
  </si>
  <si>
    <t>Страхование жизни и здоровья детей ДОЛ</t>
  </si>
  <si>
    <t>Хозрасходы</t>
  </si>
  <si>
    <t>Культрасходы</t>
  </si>
  <si>
    <t>Компенсация расходов связанных с проездом к месту работы и обратно ДОЛ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</si>
</sst>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E+00"/>
    <numFmt numFmtId="188" formatCode="#,##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[$-FC19]d\ mmmm\ yyyy\ &quot;г.&quot;"/>
    <numFmt numFmtId="195" formatCode="#,##0.00\ &quot;₽&quot;"/>
    <numFmt numFmtId="196" formatCode="#,##0.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2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43" fontId="9" fillId="0" borderId="13" xfId="0" applyNumberFormat="1" applyFont="1" applyBorder="1" applyAlignment="1">
      <alignment horizontal="left"/>
    </xf>
    <xf numFmtId="43" fontId="12" fillId="0" borderId="13" xfId="0" applyNumberFormat="1" applyFont="1" applyBorder="1" applyAlignment="1">
      <alignment horizontal="left"/>
    </xf>
    <xf numFmtId="196" fontId="9" fillId="0" borderId="13" xfId="0" applyNumberFormat="1" applyFont="1" applyBorder="1" applyAlignment="1">
      <alignment horizontal="left"/>
    </xf>
    <xf numFmtId="196" fontId="12" fillId="0" borderId="13" xfId="0" applyNumberFormat="1" applyFont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center"/>
    </xf>
    <xf numFmtId="2" fontId="49" fillId="0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184" fontId="9" fillId="0" borderId="13" xfId="0" applyNumberFormat="1" applyFont="1" applyBorder="1" applyAlignment="1">
      <alignment horizontal="left"/>
    </xf>
    <xf numFmtId="184" fontId="12" fillId="0" borderId="13" xfId="0" applyNumberFormat="1" applyFont="1" applyBorder="1" applyAlignment="1">
      <alignment horizontal="left"/>
    </xf>
    <xf numFmtId="4" fontId="12" fillId="0" borderId="13" xfId="0" applyNumberFormat="1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2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21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43" fontId="12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89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/>
    </xf>
    <xf numFmtId="196" fontId="9" fillId="0" borderId="11" xfId="0" applyNumberFormat="1" applyFont="1" applyBorder="1" applyAlignment="1">
      <alignment horizontal="right"/>
    </xf>
    <xf numFmtId="196" fontId="9" fillId="0" borderId="10" xfId="0" applyNumberFormat="1" applyFont="1" applyBorder="1" applyAlignment="1">
      <alignment horizontal="right"/>
    </xf>
    <xf numFmtId="196" fontId="9" fillId="0" borderId="15" xfId="0" applyNumberFormat="1" applyFont="1" applyBorder="1" applyAlignment="1">
      <alignment horizontal="right"/>
    </xf>
    <xf numFmtId="196" fontId="12" fillId="0" borderId="11" xfId="0" applyNumberFormat="1" applyFont="1" applyBorder="1" applyAlignment="1">
      <alignment horizontal="right"/>
    </xf>
    <xf numFmtId="196" fontId="12" fillId="0" borderId="10" xfId="0" applyNumberFormat="1" applyFont="1" applyBorder="1" applyAlignment="1">
      <alignment horizontal="right"/>
    </xf>
    <xf numFmtId="196" fontId="12" fillId="0" borderId="15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N32"/>
  <sheetViews>
    <sheetView zoomScalePageLayoutView="0" workbookViewId="0" topLeftCell="A8">
      <selection activeCell="F13" sqref="F13"/>
    </sheetView>
  </sheetViews>
  <sheetFormatPr defaultColWidth="1.12109375" defaultRowHeight="12.75"/>
  <cols>
    <col min="1" max="1" width="4.00390625" style="1" customWidth="1"/>
    <col min="2" max="2" width="15.375" style="1" customWidth="1"/>
    <col min="3" max="3" width="12.875" style="1" customWidth="1"/>
    <col min="4" max="4" width="11.125" style="1" customWidth="1"/>
    <col min="5" max="5" width="12.875" style="1" customWidth="1"/>
    <col min="6" max="6" width="16.375" style="1" customWidth="1"/>
    <col min="7" max="7" width="15.00390625" style="1" customWidth="1"/>
    <col min="8" max="8" width="14.00390625" style="1" customWidth="1"/>
    <col min="9" max="9" width="12.875" style="1" customWidth="1"/>
    <col min="10" max="10" width="9.625" style="1" customWidth="1"/>
    <col min="11" max="11" width="8.875" style="1" customWidth="1"/>
    <col min="12" max="12" width="12.50390625" style="1" customWidth="1"/>
    <col min="13" max="13" width="5.375" style="1" customWidth="1"/>
    <col min="14" max="14" width="19.125" style="1" customWidth="1"/>
    <col min="15" max="15" width="13.50390625" style="1" customWidth="1"/>
    <col min="16" max="16384" width="1.12109375" style="1" customWidth="1"/>
  </cols>
  <sheetData>
    <row r="1" s="2" customFormat="1" ht="15">
      <c r="N1" s="28" t="s">
        <v>34</v>
      </c>
    </row>
    <row r="2" s="2" customFormat="1" ht="15">
      <c r="N2" s="28" t="s">
        <v>118</v>
      </c>
    </row>
    <row r="3" s="2" customFormat="1" ht="9.75">
      <c r="N3" s="3"/>
    </row>
    <row r="4" s="4" customFormat="1" ht="9.75">
      <c r="N4" s="3"/>
    </row>
    <row r="5" s="12" customFormat="1" ht="10.5" customHeight="1">
      <c r="N5" s="3"/>
    </row>
    <row r="6" s="12" customFormat="1" ht="10.5" customHeight="1">
      <c r="N6" s="3"/>
    </row>
    <row r="7" s="12" customFormat="1" ht="12" customHeight="1">
      <c r="N7" s="3"/>
    </row>
    <row r="8" s="12" customFormat="1" ht="12.75" customHeight="1">
      <c r="N8" s="3"/>
    </row>
    <row r="10" spans="1:14" s="6" customFormat="1" ht="15">
      <c r="A10" s="66" t="s">
        <v>150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8" s="9" customFormat="1" ht="7.5">
      <c r="A11" s="8"/>
      <c r="B11" s="8"/>
      <c r="C11" s="8"/>
      <c r="D11" s="8"/>
      <c r="E11" s="8"/>
      <c r="F11" s="8"/>
      <c r="G11" s="8"/>
      <c r="H11" s="8"/>
    </row>
    <row r="12" spans="1:14" s="9" customFormat="1" ht="17.25" customHeight="1">
      <c r="A12" s="6" t="s">
        <v>88</v>
      </c>
      <c r="B12" s="8"/>
      <c r="C12" s="8"/>
      <c r="D12" s="8"/>
      <c r="E12" s="8"/>
      <c r="F12" s="164" t="s">
        <v>157</v>
      </c>
      <c r="G12" s="67"/>
      <c r="H12" s="67"/>
      <c r="I12" s="67"/>
      <c r="J12" s="67"/>
      <c r="K12" s="67"/>
      <c r="L12" s="67"/>
      <c r="M12" s="67"/>
      <c r="N12" s="67"/>
    </row>
    <row r="13" spans="1:8" s="9" customFormat="1" ht="15.75" customHeight="1">
      <c r="A13" s="8"/>
      <c r="B13" s="8"/>
      <c r="C13" s="8"/>
      <c r="D13" s="8"/>
      <c r="E13" s="8"/>
      <c r="F13" s="8"/>
      <c r="G13" s="8"/>
      <c r="H13" s="8"/>
    </row>
    <row r="14" spans="1:8" s="6" customFormat="1" ht="15">
      <c r="A14" s="25" t="s">
        <v>35</v>
      </c>
      <c r="B14" s="25"/>
      <c r="C14" s="25"/>
      <c r="D14" s="25"/>
      <c r="E14" s="25"/>
      <c r="F14" s="25"/>
      <c r="G14" s="25"/>
      <c r="H14" s="25"/>
    </row>
    <row r="15" s="10" customFormat="1" ht="12.75"/>
    <row r="16" spans="1:14" ht="15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="10" customFormat="1" ht="12.75"/>
    <row r="18" spans="1:14" s="10" customFormat="1" ht="12.75" customHeight="1">
      <c r="A18" s="56" t="s">
        <v>39</v>
      </c>
      <c r="B18" s="57" t="s">
        <v>37</v>
      </c>
      <c r="C18" s="56" t="s">
        <v>38</v>
      </c>
      <c r="D18" s="60" t="s">
        <v>0</v>
      </c>
      <c r="E18" s="60"/>
      <c r="F18" s="60"/>
      <c r="G18" s="60"/>
      <c r="H18" s="56" t="s">
        <v>43</v>
      </c>
      <c r="I18" s="60" t="s">
        <v>66</v>
      </c>
      <c r="J18" s="60"/>
      <c r="K18" s="60"/>
      <c r="L18" s="60"/>
      <c r="M18" s="60"/>
      <c r="N18" s="60"/>
    </row>
    <row r="19" spans="1:14" s="10" customFormat="1" ht="76.5" customHeight="1">
      <c r="A19" s="56"/>
      <c r="B19" s="57"/>
      <c r="C19" s="56"/>
      <c r="D19" s="56" t="s">
        <v>1</v>
      </c>
      <c r="E19" s="56" t="s">
        <v>40</v>
      </c>
      <c r="F19" s="56" t="s">
        <v>41</v>
      </c>
      <c r="G19" s="56" t="s">
        <v>42</v>
      </c>
      <c r="H19" s="56"/>
      <c r="I19" s="56" t="s">
        <v>36</v>
      </c>
      <c r="J19" s="56"/>
      <c r="K19" s="63" t="s">
        <v>46</v>
      </c>
      <c r="L19" s="64"/>
      <c r="M19" s="65"/>
      <c r="N19" s="55" t="s">
        <v>47</v>
      </c>
    </row>
    <row r="20" spans="1:14" s="10" customFormat="1" ht="39" customHeight="1">
      <c r="A20" s="56"/>
      <c r="B20" s="57"/>
      <c r="C20" s="56"/>
      <c r="D20" s="56"/>
      <c r="E20" s="56"/>
      <c r="F20" s="56"/>
      <c r="G20" s="56"/>
      <c r="H20" s="56"/>
      <c r="I20" s="19" t="s">
        <v>44</v>
      </c>
      <c r="J20" s="19" t="s">
        <v>45</v>
      </c>
      <c r="K20" s="19" t="s">
        <v>85</v>
      </c>
      <c r="L20" s="19" t="s">
        <v>44</v>
      </c>
      <c r="M20" s="19" t="s">
        <v>45</v>
      </c>
      <c r="N20" s="55"/>
    </row>
    <row r="21" spans="1:14" s="10" customFormat="1" ht="12.75">
      <c r="A21" s="22">
        <v>1</v>
      </c>
      <c r="B21" s="22">
        <v>2</v>
      </c>
      <c r="C21" s="22">
        <v>3</v>
      </c>
      <c r="D21" s="22" t="s">
        <v>48</v>
      </c>
      <c r="E21" s="22">
        <v>5</v>
      </c>
      <c r="F21" s="22">
        <v>6</v>
      </c>
      <c r="G21" s="22">
        <v>7</v>
      </c>
      <c r="H21" s="22" t="s">
        <v>149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10" customFormat="1" ht="27">
      <c r="A22" s="22">
        <v>1</v>
      </c>
      <c r="B22" s="45" t="s">
        <v>156</v>
      </c>
      <c r="C22" s="46">
        <v>1</v>
      </c>
      <c r="D22" s="35">
        <f>E22+F22+G22</f>
        <v>40705.94</v>
      </c>
      <c r="E22" s="47">
        <f>23587.15*9940/9555+3803.36*9940/9555</f>
        <v>28494.156923076924</v>
      </c>
      <c r="F22" s="22"/>
      <c r="G22" s="35">
        <f>H22-E22</f>
        <v>12211.783076923079</v>
      </c>
      <c r="H22" s="35">
        <f>J22+N22</f>
        <v>40705.94</v>
      </c>
      <c r="I22" s="35"/>
      <c r="J22" s="20">
        <v>35053.64</v>
      </c>
      <c r="K22" s="20"/>
      <c r="L22" s="20"/>
      <c r="M22" s="20"/>
      <c r="N22" s="33">
        <v>5652.3</v>
      </c>
    </row>
    <row r="23" spans="1:14" s="10" customFormat="1" ht="12.75">
      <c r="A23" s="68" t="s">
        <v>80</v>
      </c>
      <c r="B23" s="68"/>
      <c r="C23" s="20" t="s">
        <v>3</v>
      </c>
      <c r="D23" s="38"/>
      <c r="E23" s="20" t="s">
        <v>3</v>
      </c>
      <c r="F23" s="20" t="s">
        <v>3</v>
      </c>
      <c r="G23" s="20" t="s">
        <v>3</v>
      </c>
      <c r="H23" s="36">
        <f>SUM(H22:H22)</f>
        <v>40705.94</v>
      </c>
      <c r="I23" s="37">
        <f>SUM(I22:I22)</f>
        <v>0</v>
      </c>
      <c r="J23" s="37">
        <f>SUM(J22:J22)</f>
        <v>35053.64</v>
      </c>
      <c r="K23" s="23"/>
      <c r="L23" s="23"/>
      <c r="M23" s="23"/>
      <c r="N23" s="40"/>
    </row>
    <row r="24" spans="10:11" s="10" customFormat="1" ht="12.75">
      <c r="J24" s="48"/>
      <c r="K24" s="48"/>
    </row>
    <row r="25" spans="1:14" s="10" customFormat="1" ht="30" customHeight="1">
      <c r="A25" s="69" t="s">
        <v>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="10" customFormat="1" ht="12.75"/>
    <row r="27" spans="1:12" s="10" customFormat="1" ht="12" customHeight="1">
      <c r="A27" s="56" t="s">
        <v>39</v>
      </c>
      <c r="B27" s="56" t="s">
        <v>4</v>
      </c>
      <c r="C27" s="56"/>
      <c r="D27" s="56" t="s">
        <v>51</v>
      </c>
      <c r="E27" s="56" t="s">
        <v>84</v>
      </c>
      <c r="F27" s="56" t="s">
        <v>6</v>
      </c>
      <c r="G27" s="60" t="s">
        <v>66</v>
      </c>
      <c r="H27" s="60"/>
      <c r="I27" s="60"/>
      <c r="J27" s="60"/>
      <c r="K27" s="60"/>
      <c r="L27" s="60"/>
    </row>
    <row r="28" spans="1:12" s="10" customFormat="1" ht="103.5" customHeight="1">
      <c r="A28" s="56"/>
      <c r="B28" s="56"/>
      <c r="C28" s="56"/>
      <c r="D28" s="56"/>
      <c r="E28" s="56"/>
      <c r="F28" s="56"/>
      <c r="G28" s="56" t="s">
        <v>36</v>
      </c>
      <c r="H28" s="56"/>
      <c r="I28" s="63" t="s">
        <v>46</v>
      </c>
      <c r="J28" s="64"/>
      <c r="K28" s="65"/>
      <c r="L28" s="55" t="s">
        <v>47</v>
      </c>
    </row>
    <row r="29" spans="1:12" s="10" customFormat="1" ht="26.25">
      <c r="A29" s="56"/>
      <c r="B29" s="56"/>
      <c r="C29" s="56"/>
      <c r="D29" s="56"/>
      <c r="E29" s="56"/>
      <c r="F29" s="56"/>
      <c r="G29" s="21" t="s">
        <v>44</v>
      </c>
      <c r="H29" s="21" t="s">
        <v>45</v>
      </c>
      <c r="I29" s="26" t="s">
        <v>85</v>
      </c>
      <c r="J29" s="21" t="s">
        <v>44</v>
      </c>
      <c r="K29" s="21" t="s">
        <v>45</v>
      </c>
      <c r="L29" s="55"/>
    </row>
    <row r="30" spans="1:12" s="10" customFormat="1" ht="12.75">
      <c r="A30" s="20">
        <v>1</v>
      </c>
      <c r="B30" s="58">
        <v>2</v>
      </c>
      <c r="C30" s="59"/>
      <c r="D30" s="20">
        <v>3</v>
      </c>
      <c r="E30" s="20">
        <v>4</v>
      </c>
      <c r="F30" s="20" t="s">
        <v>58</v>
      </c>
      <c r="G30" s="20">
        <v>6</v>
      </c>
      <c r="H30" s="20">
        <v>7</v>
      </c>
      <c r="I30" s="20">
        <v>8</v>
      </c>
      <c r="J30" s="20">
        <v>9</v>
      </c>
      <c r="K30" s="20">
        <v>10</v>
      </c>
      <c r="L30" s="20">
        <v>11</v>
      </c>
    </row>
    <row r="31" spans="1:12" s="10" customFormat="1" ht="112.5" customHeight="1">
      <c r="A31" s="23"/>
      <c r="B31" s="61" t="s">
        <v>151</v>
      </c>
      <c r="C31" s="62"/>
      <c r="D31" s="23">
        <v>6</v>
      </c>
      <c r="E31" s="30"/>
      <c r="F31" s="49"/>
      <c r="G31" s="49"/>
      <c r="H31" s="23"/>
      <c r="I31" s="23"/>
      <c r="J31" s="23"/>
      <c r="K31" s="23"/>
      <c r="L31" s="23"/>
    </row>
    <row r="32" spans="1:12" s="10" customFormat="1" ht="12.75">
      <c r="A32" s="52" t="s">
        <v>82</v>
      </c>
      <c r="B32" s="53"/>
      <c r="C32" s="54"/>
      <c r="D32" s="22" t="s">
        <v>3</v>
      </c>
      <c r="E32" s="22" t="s">
        <v>3</v>
      </c>
      <c r="F32" s="50">
        <f>SUM(F31)</f>
        <v>0</v>
      </c>
      <c r="G32" s="50">
        <f>G31</f>
        <v>0</v>
      </c>
      <c r="H32" s="23"/>
      <c r="I32" s="23"/>
      <c r="J32" s="23"/>
      <c r="K32" s="23"/>
      <c r="L32" s="23"/>
    </row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</sheetData>
  <sheetProtection/>
  <mergeCells count="29">
    <mergeCell ref="B31:C31"/>
    <mergeCell ref="K19:M19"/>
    <mergeCell ref="I28:K28"/>
    <mergeCell ref="G28:H28"/>
    <mergeCell ref="L28:L29"/>
    <mergeCell ref="A10:N10"/>
    <mergeCell ref="G12:N12"/>
    <mergeCell ref="A23:B23"/>
    <mergeCell ref="A25:N25"/>
    <mergeCell ref="G27:L27"/>
    <mergeCell ref="I18:N18"/>
    <mergeCell ref="A27:A29"/>
    <mergeCell ref="B27:C29"/>
    <mergeCell ref="D27:D29"/>
    <mergeCell ref="E27:E29"/>
    <mergeCell ref="F27:F29"/>
    <mergeCell ref="D18:G18"/>
    <mergeCell ref="I19:J19"/>
    <mergeCell ref="H18:H20"/>
    <mergeCell ref="A32:C32"/>
    <mergeCell ref="N19:N20"/>
    <mergeCell ref="A18:A20"/>
    <mergeCell ref="B18:B20"/>
    <mergeCell ref="C18:C20"/>
    <mergeCell ref="D19:D20"/>
    <mergeCell ref="E19:E20"/>
    <mergeCell ref="B30:C30"/>
    <mergeCell ref="F19:F20"/>
    <mergeCell ref="G19:G20"/>
  </mergeCells>
  <printOptions/>
  <pageMargins left="0.1968503937007874" right="0.1968503937007874" top="0.5905511811023623" bottom="0.1968503937007874" header="0.2755905511811024" footer="0.2755905511811024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E116"/>
  <sheetViews>
    <sheetView zoomScalePageLayoutView="0" workbookViewId="0" topLeftCell="A89">
      <selection activeCell="CE43" sqref="CE43"/>
    </sheetView>
  </sheetViews>
  <sheetFormatPr defaultColWidth="1.12109375" defaultRowHeight="12.75"/>
  <cols>
    <col min="1" max="1" width="5.50390625" style="10" customWidth="1"/>
    <col min="2" max="54" width="1.12109375" style="10" customWidth="1"/>
    <col min="55" max="55" width="1.875" style="10" customWidth="1"/>
    <col min="56" max="77" width="1.12109375" style="10" customWidth="1"/>
    <col min="78" max="79" width="13.375" style="10" customWidth="1"/>
    <col min="80" max="80" width="9.125" style="10" customWidth="1"/>
    <col min="81" max="81" width="9.50390625" style="10" customWidth="1"/>
    <col min="82" max="82" width="8.875" style="10" customWidth="1"/>
    <col min="83" max="83" width="19.625" style="10" customWidth="1"/>
    <col min="84" max="16384" width="1.12109375" style="10" customWidth="1"/>
  </cols>
  <sheetData>
    <row r="1" spans="1:83" s="6" customFormat="1" ht="15">
      <c r="A1" s="25" t="s">
        <v>144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</row>
    <row r="2" s="7" customFormat="1" ht="15" customHeight="1"/>
    <row r="3" spans="1:83" ht="16.5" customHeight="1">
      <c r="A3" s="112" t="s">
        <v>39</v>
      </c>
      <c r="B3" s="112" t="s">
        <v>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12" t="s">
        <v>50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4"/>
      <c r="AU3" s="112" t="s">
        <v>51</v>
      </c>
      <c r="AV3" s="113"/>
      <c r="AW3" s="113"/>
      <c r="AX3" s="113"/>
      <c r="AY3" s="113"/>
      <c r="AZ3" s="113"/>
      <c r="BA3" s="113"/>
      <c r="BB3" s="113"/>
      <c r="BC3" s="114"/>
      <c r="BD3" s="112" t="s">
        <v>52</v>
      </c>
      <c r="BE3" s="113"/>
      <c r="BF3" s="113"/>
      <c r="BG3" s="113"/>
      <c r="BH3" s="113"/>
      <c r="BI3" s="113"/>
      <c r="BJ3" s="113"/>
      <c r="BK3" s="113"/>
      <c r="BL3" s="114"/>
      <c r="BM3" s="112" t="s">
        <v>53</v>
      </c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4"/>
      <c r="BZ3" s="60" t="s">
        <v>66</v>
      </c>
      <c r="CA3" s="60"/>
      <c r="CB3" s="60"/>
      <c r="CC3" s="60"/>
      <c r="CD3" s="60"/>
      <c r="CE3" s="60"/>
    </row>
    <row r="4" spans="1:83" ht="81" customHeight="1">
      <c r="A4" s="115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  <c r="AG4" s="115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15"/>
      <c r="AV4" s="116"/>
      <c r="AW4" s="116"/>
      <c r="AX4" s="116"/>
      <c r="AY4" s="116"/>
      <c r="AZ4" s="116"/>
      <c r="BA4" s="116"/>
      <c r="BB4" s="116"/>
      <c r="BC4" s="117"/>
      <c r="BD4" s="115"/>
      <c r="BE4" s="116"/>
      <c r="BF4" s="116"/>
      <c r="BG4" s="116"/>
      <c r="BH4" s="116"/>
      <c r="BI4" s="116"/>
      <c r="BJ4" s="116"/>
      <c r="BK4" s="116"/>
      <c r="BL4" s="117"/>
      <c r="BM4" s="115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7"/>
      <c r="BZ4" s="56" t="s">
        <v>36</v>
      </c>
      <c r="CA4" s="56"/>
      <c r="CB4" s="63" t="s">
        <v>46</v>
      </c>
      <c r="CC4" s="64"/>
      <c r="CD4" s="65"/>
      <c r="CE4" s="134" t="s">
        <v>47</v>
      </c>
    </row>
    <row r="5" spans="1:83" ht="14.25" customHeight="1">
      <c r="A5" s="115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  <c r="AG5" s="115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15"/>
      <c r="AV5" s="116"/>
      <c r="AW5" s="116"/>
      <c r="AX5" s="116"/>
      <c r="AY5" s="116"/>
      <c r="AZ5" s="116"/>
      <c r="BA5" s="116"/>
      <c r="BB5" s="116"/>
      <c r="BC5" s="117"/>
      <c r="BD5" s="115"/>
      <c r="BE5" s="116"/>
      <c r="BF5" s="116"/>
      <c r="BG5" s="116"/>
      <c r="BH5" s="116"/>
      <c r="BI5" s="116"/>
      <c r="BJ5" s="116"/>
      <c r="BK5" s="116"/>
      <c r="BL5" s="117"/>
      <c r="BM5" s="115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7"/>
      <c r="BZ5" s="55" t="s">
        <v>44</v>
      </c>
      <c r="CA5" s="55" t="s">
        <v>45</v>
      </c>
      <c r="CB5" s="137" t="s">
        <v>85</v>
      </c>
      <c r="CC5" s="55" t="s">
        <v>44</v>
      </c>
      <c r="CD5" s="55" t="s">
        <v>45</v>
      </c>
      <c r="CE5" s="135"/>
    </row>
    <row r="6" spans="1:83" ht="16.5" customHeight="1">
      <c r="A6" s="118"/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118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20"/>
      <c r="AU6" s="118"/>
      <c r="AV6" s="119"/>
      <c r="AW6" s="119"/>
      <c r="AX6" s="119"/>
      <c r="AY6" s="119"/>
      <c r="AZ6" s="119"/>
      <c r="BA6" s="119"/>
      <c r="BB6" s="119"/>
      <c r="BC6" s="120"/>
      <c r="BD6" s="118"/>
      <c r="BE6" s="119"/>
      <c r="BF6" s="119"/>
      <c r="BG6" s="119"/>
      <c r="BH6" s="119"/>
      <c r="BI6" s="119"/>
      <c r="BJ6" s="119"/>
      <c r="BK6" s="119"/>
      <c r="BL6" s="120"/>
      <c r="BM6" s="118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20"/>
      <c r="BZ6" s="55"/>
      <c r="CA6" s="55"/>
      <c r="CB6" s="138"/>
      <c r="CC6" s="55"/>
      <c r="CD6" s="55"/>
      <c r="CE6" s="136"/>
    </row>
    <row r="7" spans="1:83" ht="12.75">
      <c r="A7" s="22">
        <v>1</v>
      </c>
      <c r="B7" s="129">
        <v>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>
        <v>3</v>
      </c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>
        <v>4</v>
      </c>
      <c r="AV7" s="129"/>
      <c r="AW7" s="129"/>
      <c r="AX7" s="129"/>
      <c r="AY7" s="129"/>
      <c r="AZ7" s="129"/>
      <c r="BA7" s="129"/>
      <c r="BB7" s="129"/>
      <c r="BC7" s="129"/>
      <c r="BD7" s="129">
        <v>5</v>
      </c>
      <c r="BE7" s="129"/>
      <c r="BF7" s="129"/>
      <c r="BG7" s="129"/>
      <c r="BH7" s="129"/>
      <c r="BI7" s="129"/>
      <c r="BJ7" s="129"/>
      <c r="BK7" s="129"/>
      <c r="BL7" s="129"/>
      <c r="BM7" s="129" t="s">
        <v>54</v>
      </c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20">
        <v>7</v>
      </c>
      <c r="CA7" s="20">
        <v>8</v>
      </c>
      <c r="CB7" s="20">
        <v>9</v>
      </c>
      <c r="CC7" s="20">
        <v>10</v>
      </c>
      <c r="CD7" s="20">
        <v>11</v>
      </c>
      <c r="CE7" s="20">
        <v>12</v>
      </c>
    </row>
    <row r="8" spans="1:83" ht="12.75">
      <c r="A8" s="23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23"/>
      <c r="CA8" s="23"/>
      <c r="CB8" s="23"/>
      <c r="CC8" s="23"/>
      <c r="CD8" s="23"/>
      <c r="CE8" s="23"/>
    </row>
    <row r="9" spans="1:83" ht="12.75">
      <c r="A9" s="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23"/>
      <c r="CA9" s="23"/>
      <c r="CB9" s="23"/>
      <c r="CC9" s="23"/>
      <c r="CD9" s="23"/>
      <c r="CE9" s="23"/>
    </row>
    <row r="10" spans="1:83" ht="12.75">
      <c r="A10" s="52" t="s">
        <v>81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  <c r="AG10" s="60" t="s">
        <v>3</v>
      </c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 t="s">
        <v>3</v>
      </c>
      <c r="AV10" s="60"/>
      <c r="AW10" s="60"/>
      <c r="AX10" s="60"/>
      <c r="AY10" s="60"/>
      <c r="AZ10" s="60"/>
      <c r="BA10" s="60"/>
      <c r="BB10" s="60"/>
      <c r="BC10" s="60"/>
      <c r="BD10" s="60" t="s">
        <v>3</v>
      </c>
      <c r="BE10" s="60"/>
      <c r="BF10" s="60"/>
      <c r="BG10" s="60"/>
      <c r="BH10" s="60"/>
      <c r="BI10" s="60"/>
      <c r="BJ10" s="60"/>
      <c r="BK10" s="60"/>
      <c r="BL10" s="60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23"/>
      <c r="CA10" s="23"/>
      <c r="CB10" s="23"/>
      <c r="CC10" s="23"/>
      <c r="CD10" s="23"/>
      <c r="CE10" s="23"/>
    </row>
    <row r="11" spans="1:83" ht="40.5" customHeight="1">
      <c r="A11" s="23">
        <v>1</v>
      </c>
      <c r="B11" s="139" t="s">
        <v>168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68">
        <f>BM11/BD11*AU11</f>
        <v>87.36</v>
      </c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>
        <v>1</v>
      </c>
      <c r="AV11" s="68"/>
      <c r="AW11" s="68"/>
      <c r="AX11" s="68"/>
      <c r="AY11" s="68"/>
      <c r="AZ11" s="68"/>
      <c r="BA11" s="68"/>
      <c r="BB11" s="68"/>
      <c r="BC11" s="68"/>
      <c r="BD11" s="68">
        <v>30</v>
      </c>
      <c r="BE11" s="68"/>
      <c r="BF11" s="68"/>
      <c r="BG11" s="68"/>
      <c r="BH11" s="68"/>
      <c r="BI11" s="68"/>
      <c r="BJ11" s="68"/>
      <c r="BK11" s="68"/>
      <c r="BL11" s="68"/>
      <c r="BM11" s="80">
        <v>2620.8</v>
      </c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23"/>
      <c r="CA11" s="30">
        <v>2256.88</v>
      </c>
      <c r="CB11" s="23"/>
      <c r="CC11" s="23"/>
      <c r="CD11" s="23"/>
      <c r="CE11" s="30">
        <f>BM11-CA11</f>
        <v>363.9200000000001</v>
      </c>
    </row>
    <row r="12" spans="1:83" ht="12.75">
      <c r="A12" s="2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23"/>
      <c r="CA12" s="23"/>
      <c r="CB12" s="23"/>
      <c r="CC12" s="23"/>
      <c r="CD12" s="23"/>
      <c r="CE12" s="30"/>
    </row>
    <row r="13" spans="1:83" ht="12.75">
      <c r="A13" s="52" t="s">
        <v>70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60" t="s">
        <v>3</v>
      </c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 t="s">
        <v>3</v>
      </c>
      <c r="AV13" s="60"/>
      <c r="AW13" s="60"/>
      <c r="AX13" s="60"/>
      <c r="AY13" s="60"/>
      <c r="AZ13" s="60"/>
      <c r="BA13" s="60"/>
      <c r="BB13" s="60"/>
      <c r="BC13" s="60"/>
      <c r="BD13" s="60" t="s">
        <v>3</v>
      </c>
      <c r="BE13" s="60"/>
      <c r="BF13" s="60"/>
      <c r="BG13" s="60"/>
      <c r="BH13" s="60"/>
      <c r="BI13" s="60"/>
      <c r="BJ13" s="60"/>
      <c r="BK13" s="60"/>
      <c r="BL13" s="60"/>
      <c r="BM13" s="80">
        <f>SUM(BM11:BM12)</f>
        <v>2620.8</v>
      </c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23"/>
      <c r="CA13" s="30">
        <f>SUM(CA11:CA12)</f>
        <v>2256.88</v>
      </c>
      <c r="CB13" s="23"/>
      <c r="CC13" s="23"/>
      <c r="CD13" s="23"/>
      <c r="CE13" s="30">
        <f>BM13-CA13</f>
        <v>363.9200000000001</v>
      </c>
    </row>
    <row r="14" s="1" customFormat="1" ht="15"/>
    <row r="15" s="1" customFormat="1" ht="15"/>
    <row r="16" s="1" customFormat="1" ht="15"/>
    <row r="17" s="1" customFormat="1" ht="15"/>
    <row r="18" spans="1:83" s="6" customFormat="1" ht="15">
      <c r="A18" s="25" t="s">
        <v>145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="7" customFormat="1" ht="15" customHeight="1"/>
    <row r="20" spans="1:83" ht="12.75">
      <c r="A20" s="104" t="s">
        <v>39</v>
      </c>
      <c r="B20" s="75" t="s">
        <v>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3"/>
      <c r="AG20" s="112" t="s">
        <v>55</v>
      </c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112" t="s">
        <v>56</v>
      </c>
      <c r="AS20" s="113"/>
      <c r="AT20" s="113"/>
      <c r="AU20" s="113"/>
      <c r="AV20" s="113"/>
      <c r="AW20" s="113"/>
      <c r="AX20" s="113"/>
      <c r="AY20" s="113"/>
      <c r="AZ20" s="113"/>
      <c r="BA20" s="114"/>
      <c r="BB20" s="112" t="s">
        <v>57</v>
      </c>
      <c r="BC20" s="113"/>
      <c r="BD20" s="113"/>
      <c r="BE20" s="113"/>
      <c r="BF20" s="113"/>
      <c r="BG20" s="113"/>
      <c r="BH20" s="113"/>
      <c r="BI20" s="113"/>
      <c r="BJ20" s="113"/>
      <c r="BK20" s="113"/>
      <c r="BL20" s="114"/>
      <c r="BM20" s="112" t="s">
        <v>6</v>
      </c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4"/>
      <c r="BZ20" s="60" t="s">
        <v>66</v>
      </c>
      <c r="CA20" s="60"/>
      <c r="CB20" s="60"/>
      <c r="CC20" s="60"/>
      <c r="CD20" s="60"/>
      <c r="CE20" s="60"/>
    </row>
    <row r="21" spans="1:83" ht="77.25" customHeight="1">
      <c r="A21" s="105"/>
      <c r="B21" s="12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6"/>
      <c r="AG21" s="115"/>
      <c r="AH21" s="116"/>
      <c r="AI21" s="116"/>
      <c r="AJ21" s="116"/>
      <c r="AK21" s="116"/>
      <c r="AL21" s="116"/>
      <c r="AM21" s="116"/>
      <c r="AN21" s="116"/>
      <c r="AO21" s="116"/>
      <c r="AP21" s="116"/>
      <c r="AQ21" s="117"/>
      <c r="AR21" s="115"/>
      <c r="AS21" s="116"/>
      <c r="AT21" s="116"/>
      <c r="AU21" s="116"/>
      <c r="AV21" s="116"/>
      <c r="AW21" s="116"/>
      <c r="AX21" s="116"/>
      <c r="AY21" s="116"/>
      <c r="AZ21" s="116"/>
      <c r="BA21" s="117"/>
      <c r="BB21" s="115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5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56" t="s">
        <v>36</v>
      </c>
      <c r="CA21" s="56"/>
      <c r="CB21" s="63" t="s">
        <v>46</v>
      </c>
      <c r="CC21" s="64"/>
      <c r="CD21" s="65"/>
      <c r="CE21" s="134" t="s">
        <v>47</v>
      </c>
    </row>
    <row r="22" spans="1:83" ht="12.75" customHeight="1">
      <c r="A22" s="105"/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6"/>
      <c r="AG22" s="115"/>
      <c r="AH22" s="116"/>
      <c r="AI22" s="116"/>
      <c r="AJ22" s="116"/>
      <c r="AK22" s="116"/>
      <c r="AL22" s="116"/>
      <c r="AM22" s="116"/>
      <c r="AN22" s="116"/>
      <c r="AO22" s="116"/>
      <c r="AP22" s="116"/>
      <c r="AQ22" s="117"/>
      <c r="AR22" s="115"/>
      <c r="AS22" s="116"/>
      <c r="AT22" s="116"/>
      <c r="AU22" s="116"/>
      <c r="AV22" s="116"/>
      <c r="AW22" s="116"/>
      <c r="AX22" s="116"/>
      <c r="AY22" s="116"/>
      <c r="AZ22" s="116"/>
      <c r="BA22" s="117"/>
      <c r="BB22" s="115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5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55" t="s">
        <v>44</v>
      </c>
      <c r="CA22" s="55" t="s">
        <v>45</v>
      </c>
      <c r="CB22" s="137" t="s">
        <v>85</v>
      </c>
      <c r="CC22" s="55" t="s">
        <v>44</v>
      </c>
      <c r="CD22" s="55" t="s">
        <v>45</v>
      </c>
      <c r="CE22" s="135"/>
    </row>
    <row r="23" spans="1:83" ht="12.75" customHeight="1">
      <c r="A23" s="106"/>
      <c r="B23" s="7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18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118"/>
      <c r="AS23" s="119"/>
      <c r="AT23" s="119"/>
      <c r="AU23" s="119"/>
      <c r="AV23" s="119"/>
      <c r="AW23" s="119"/>
      <c r="AX23" s="119"/>
      <c r="AY23" s="119"/>
      <c r="AZ23" s="119"/>
      <c r="BA23" s="120"/>
      <c r="BB23" s="118"/>
      <c r="BC23" s="119"/>
      <c r="BD23" s="119"/>
      <c r="BE23" s="119"/>
      <c r="BF23" s="119"/>
      <c r="BG23" s="119"/>
      <c r="BH23" s="119"/>
      <c r="BI23" s="119"/>
      <c r="BJ23" s="119"/>
      <c r="BK23" s="119"/>
      <c r="BL23" s="120"/>
      <c r="BM23" s="118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55"/>
      <c r="CA23" s="55"/>
      <c r="CB23" s="138"/>
      <c r="CC23" s="55"/>
      <c r="CD23" s="55"/>
      <c r="CE23" s="136"/>
    </row>
    <row r="24" spans="1:83" ht="12.75">
      <c r="A24" s="22">
        <v>1</v>
      </c>
      <c r="B24" s="129">
        <v>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>
        <v>3</v>
      </c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>
        <v>4</v>
      </c>
      <c r="AS24" s="129"/>
      <c r="AT24" s="129"/>
      <c r="AU24" s="129"/>
      <c r="AV24" s="129"/>
      <c r="AW24" s="129"/>
      <c r="AX24" s="129"/>
      <c r="AY24" s="129"/>
      <c r="AZ24" s="129"/>
      <c r="BA24" s="129"/>
      <c r="BB24" s="129">
        <v>5</v>
      </c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 t="s">
        <v>54</v>
      </c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20">
        <v>7</v>
      </c>
      <c r="CA24" s="20">
        <v>8</v>
      </c>
      <c r="CB24" s="20">
        <v>9</v>
      </c>
      <c r="CC24" s="20">
        <v>10</v>
      </c>
      <c r="CD24" s="20">
        <v>11</v>
      </c>
      <c r="CE24" s="20">
        <v>12</v>
      </c>
    </row>
    <row r="25" spans="1:83" ht="12.75">
      <c r="A25" s="2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23"/>
      <c r="CA25" s="23"/>
      <c r="CB25" s="23"/>
      <c r="CC25" s="23"/>
      <c r="CD25" s="23"/>
      <c r="CE25" s="23"/>
    </row>
    <row r="26" spans="1:83" ht="12.75">
      <c r="A26" s="23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23"/>
      <c r="CA26" s="23"/>
      <c r="CB26" s="23"/>
      <c r="CC26" s="23"/>
      <c r="CD26" s="23"/>
      <c r="CE26" s="23"/>
    </row>
    <row r="27" spans="1:83" ht="12.75">
      <c r="A27" s="52" t="s">
        <v>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4"/>
      <c r="AG27" s="60" t="s">
        <v>3</v>
      </c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 t="s">
        <v>3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 t="s">
        <v>3</v>
      </c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23"/>
      <c r="CA27" s="23"/>
      <c r="CB27" s="23"/>
      <c r="CC27" s="23"/>
      <c r="CD27" s="23"/>
      <c r="CE27" s="23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pans="1:83" s="1" customFormat="1" ht="15">
      <c r="A36" s="25" t="s">
        <v>146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</row>
    <row r="37" spans="1:83" s="1" customFormat="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1" customFormat="1" ht="15.75" customHeight="1">
      <c r="A38" s="104" t="s">
        <v>39</v>
      </c>
      <c r="B38" s="75" t="s">
        <v>4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3"/>
      <c r="AG38" s="112" t="s">
        <v>51</v>
      </c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4"/>
      <c r="BB38" s="112" t="s">
        <v>84</v>
      </c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2" t="s">
        <v>6</v>
      </c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4"/>
      <c r="BZ38" s="60" t="s">
        <v>66</v>
      </c>
      <c r="CA38" s="60"/>
      <c r="CB38" s="60"/>
      <c r="CC38" s="60"/>
      <c r="CD38" s="60"/>
      <c r="CE38" s="60"/>
    </row>
    <row r="39" spans="1:83" s="1" customFormat="1" ht="78.75" customHeight="1">
      <c r="A39" s="105"/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6"/>
      <c r="AG39" s="115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7"/>
      <c r="BB39" s="115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BM39" s="115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56" t="s">
        <v>36</v>
      </c>
      <c r="CA39" s="56"/>
      <c r="CB39" s="63" t="s">
        <v>46</v>
      </c>
      <c r="CC39" s="64"/>
      <c r="CD39" s="65"/>
      <c r="CE39" s="134" t="s">
        <v>47</v>
      </c>
    </row>
    <row r="40" spans="1:83" s="1" customFormat="1" ht="15.75" customHeight="1">
      <c r="A40" s="105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6"/>
      <c r="AG40" s="115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7"/>
      <c r="BB40" s="115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  <c r="BM40" s="115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55" t="s">
        <v>44</v>
      </c>
      <c r="CA40" s="55" t="s">
        <v>45</v>
      </c>
      <c r="CB40" s="137" t="s">
        <v>85</v>
      </c>
      <c r="CC40" s="55" t="s">
        <v>44</v>
      </c>
      <c r="CD40" s="55" t="s">
        <v>45</v>
      </c>
      <c r="CE40" s="135"/>
    </row>
    <row r="41" spans="1:83" s="1" customFormat="1" ht="11.25" customHeight="1">
      <c r="A41" s="106"/>
      <c r="B41" s="7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8"/>
      <c r="AG41" s="118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20"/>
      <c r="BB41" s="118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  <c r="BM41" s="118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55"/>
      <c r="CA41" s="55"/>
      <c r="CB41" s="138"/>
      <c r="CC41" s="55"/>
      <c r="CD41" s="55"/>
      <c r="CE41" s="136"/>
    </row>
    <row r="42" spans="1:83" s="1" customFormat="1" ht="15">
      <c r="A42" s="22">
        <v>1</v>
      </c>
      <c r="B42" s="129">
        <v>2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41">
        <v>3</v>
      </c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3"/>
      <c r="BB42" s="129">
        <v>4</v>
      </c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 t="s">
        <v>58</v>
      </c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20">
        <v>6</v>
      </c>
      <c r="CA42" s="20">
        <v>7</v>
      </c>
      <c r="CB42" s="20">
        <v>8</v>
      </c>
      <c r="CC42" s="20">
        <v>9</v>
      </c>
      <c r="CD42" s="20">
        <v>10</v>
      </c>
      <c r="CE42" s="20">
        <v>11</v>
      </c>
    </row>
    <row r="43" spans="1:83" s="1" customFormat="1" ht="32.25" customHeight="1">
      <c r="A43" s="23">
        <v>1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58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59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23"/>
      <c r="CA43" s="30"/>
      <c r="CB43" s="23"/>
      <c r="CC43" s="23"/>
      <c r="CD43" s="23"/>
      <c r="CE43" s="23"/>
    </row>
    <row r="44" spans="1:83" s="1" customFormat="1" ht="15">
      <c r="A44" s="23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58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59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23"/>
      <c r="CA44" s="30"/>
      <c r="CB44" s="23"/>
      <c r="CC44" s="23"/>
      <c r="CD44" s="23"/>
      <c r="CE44" s="23"/>
    </row>
    <row r="45" spans="1:83" s="1" customFormat="1" ht="15">
      <c r="A45" s="52" t="s">
        <v>70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8" t="s">
        <v>3</v>
      </c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59"/>
      <c r="BB45" s="60" t="s">
        <v>3</v>
      </c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80">
        <f>BM43+BM44</f>
        <v>0</v>
      </c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23"/>
      <c r="CA45" s="30">
        <f>CA43</f>
        <v>0</v>
      </c>
      <c r="CB45" s="23"/>
      <c r="CC45" s="23"/>
      <c r="CD45" s="23"/>
      <c r="CE45" s="23">
        <f>CE43</f>
        <v>0</v>
      </c>
    </row>
    <row r="46" spans="1:83" s="1" customFormat="1" ht="15">
      <c r="A46" s="2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24"/>
      <c r="CA46" s="34"/>
      <c r="CB46" s="24"/>
      <c r="CC46" s="24"/>
      <c r="CD46" s="24"/>
      <c r="CE46" s="24"/>
    </row>
    <row r="47" spans="1:83" s="1" customFormat="1" ht="15">
      <c r="A47" s="2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24"/>
      <c r="CA47" s="24"/>
      <c r="CB47" s="24"/>
      <c r="CC47" s="24"/>
      <c r="CD47" s="24"/>
      <c r="CE47" s="24"/>
    </row>
    <row r="48" spans="1:83" s="1" customFormat="1" ht="15">
      <c r="A48" s="2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24"/>
      <c r="CA48" s="24"/>
      <c r="CB48" s="24"/>
      <c r="CC48" s="24"/>
      <c r="CD48" s="24"/>
      <c r="CE48" s="24"/>
    </row>
    <row r="49" spans="1:83" s="1" customFormat="1" ht="15">
      <c r="A49" s="2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24"/>
      <c r="CA49" s="24"/>
      <c r="CB49" s="24"/>
      <c r="CC49" s="24"/>
      <c r="CD49" s="24"/>
      <c r="CE49" s="24"/>
    </row>
    <row r="50" spans="1:83" s="1" customFormat="1" ht="51" customHeight="1">
      <c r="A50" s="69" t="s">
        <v>147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</row>
    <row r="51" spans="1:83" s="1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s="1" customFormat="1" ht="15">
      <c r="A52" s="112" t="s">
        <v>39</v>
      </c>
      <c r="B52" s="112" t="s">
        <v>4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4"/>
      <c r="AG52" s="112" t="s">
        <v>59</v>
      </c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4"/>
      <c r="AU52" s="112" t="s">
        <v>60</v>
      </c>
      <c r="AV52" s="113"/>
      <c r="AW52" s="113"/>
      <c r="AX52" s="113"/>
      <c r="AY52" s="113"/>
      <c r="AZ52" s="113"/>
      <c r="BA52" s="113"/>
      <c r="BB52" s="113"/>
      <c r="BC52" s="114"/>
      <c r="BD52" s="112" t="s">
        <v>52</v>
      </c>
      <c r="BE52" s="113"/>
      <c r="BF52" s="113"/>
      <c r="BG52" s="113"/>
      <c r="BH52" s="113"/>
      <c r="BI52" s="113"/>
      <c r="BJ52" s="113"/>
      <c r="BK52" s="113"/>
      <c r="BL52" s="114"/>
      <c r="BM52" s="112" t="s">
        <v>53</v>
      </c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4"/>
      <c r="BZ52" s="60" t="s">
        <v>66</v>
      </c>
      <c r="CA52" s="60"/>
      <c r="CB52" s="60"/>
      <c r="CC52" s="60"/>
      <c r="CD52" s="60"/>
      <c r="CE52" s="60"/>
    </row>
    <row r="53" spans="1:83" s="1" customFormat="1" ht="79.5" customHeight="1">
      <c r="A53" s="115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7"/>
      <c r="AG53" s="115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7"/>
      <c r="AU53" s="115"/>
      <c r="AV53" s="116"/>
      <c r="AW53" s="116"/>
      <c r="AX53" s="116"/>
      <c r="AY53" s="116"/>
      <c r="AZ53" s="116"/>
      <c r="BA53" s="116"/>
      <c r="BB53" s="116"/>
      <c r="BC53" s="117"/>
      <c r="BD53" s="115"/>
      <c r="BE53" s="116"/>
      <c r="BF53" s="116"/>
      <c r="BG53" s="116"/>
      <c r="BH53" s="116"/>
      <c r="BI53" s="116"/>
      <c r="BJ53" s="116"/>
      <c r="BK53" s="116"/>
      <c r="BL53" s="117"/>
      <c r="BM53" s="115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56" t="s">
        <v>36</v>
      </c>
      <c r="CA53" s="56"/>
      <c r="CB53" s="63" t="s">
        <v>46</v>
      </c>
      <c r="CC53" s="64"/>
      <c r="CD53" s="65"/>
      <c r="CE53" s="134" t="s">
        <v>47</v>
      </c>
    </row>
    <row r="54" spans="1:83" s="1" customFormat="1" ht="15.75" customHeight="1">
      <c r="A54" s="115"/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7"/>
      <c r="AG54" s="115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7"/>
      <c r="AU54" s="115"/>
      <c r="AV54" s="116"/>
      <c r="AW54" s="116"/>
      <c r="AX54" s="116"/>
      <c r="AY54" s="116"/>
      <c r="AZ54" s="116"/>
      <c r="BA54" s="116"/>
      <c r="BB54" s="116"/>
      <c r="BC54" s="117"/>
      <c r="BD54" s="115"/>
      <c r="BE54" s="116"/>
      <c r="BF54" s="116"/>
      <c r="BG54" s="116"/>
      <c r="BH54" s="116"/>
      <c r="BI54" s="116"/>
      <c r="BJ54" s="116"/>
      <c r="BK54" s="116"/>
      <c r="BL54" s="117"/>
      <c r="BM54" s="115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55" t="s">
        <v>44</v>
      </c>
      <c r="CA54" s="55" t="s">
        <v>45</v>
      </c>
      <c r="CB54" s="137" t="s">
        <v>85</v>
      </c>
      <c r="CC54" s="55" t="s">
        <v>44</v>
      </c>
      <c r="CD54" s="55" t="s">
        <v>45</v>
      </c>
      <c r="CE54" s="135"/>
    </row>
    <row r="55" spans="1:83" s="1" customFormat="1" ht="9" customHeight="1">
      <c r="A55" s="11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20"/>
      <c r="AG55" s="118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20"/>
      <c r="AU55" s="118"/>
      <c r="AV55" s="119"/>
      <c r="AW55" s="119"/>
      <c r="AX55" s="119"/>
      <c r="AY55" s="119"/>
      <c r="AZ55" s="119"/>
      <c r="BA55" s="119"/>
      <c r="BB55" s="119"/>
      <c r="BC55" s="120"/>
      <c r="BD55" s="118"/>
      <c r="BE55" s="119"/>
      <c r="BF55" s="119"/>
      <c r="BG55" s="119"/>
      <c r="BH55" s="119"/>
      <c r="BI55" s="119"/>
      <c r="BJ55" s="119"/>
      <c r="BK55" s="119"/>
      <c r="BL55" s="120"/>
      <c r="BM55" s="118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55"/>
      <c r="CA55" s="55"/>
      <c r="CB55" s="138"/>
      <c r="CC55" s="55"/>
      <c r="CD55" s="55"/>
      <c r="CE55" s="136"/>
    </row>
    <row r="56" spans="1:83" s="1" customFormat="1" ht="15">
      <c r="A56" s="22">
        <v>1</v>
      </c>
      <c r="B56" s="129">
        <v>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>
        <v>3</v>
      </c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>
        <v>4</v>
      </c>
      <c r="AV56" s="129"/>
      <c r="AW56" s="129"/>
      <c r="AX56" s="129"/>
      <c r="AY56" s="129"/>
      <c r="AZ56" s="129"/>
      <c r="BA56" s="129"/>
      <c r="BB56" s="129"/>
      <c r="BC56" s="129"/>
      <c r="BD56" s="129">
        <v>5</v>
      </c>
      <c r="BE56" s="129"/>
      <c r="BF56" s="129"/>
      <c r="BG56" s="129"/>
      <c r="BH56" s="129"/>
      <c r="BI56" s="129"/>
      <c r="BJ56" s="129"/>
      <c r="BK56" s="129"/>
      <c r="BL56" s="129"/>
      <c r="BM56" s="129" t="s">
        <v>54</v>
      </c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20">
        <v>7</v>
      </c>
      <c r="CA56" s="20">
        <v>8</v>
      </c>
      <c r="CB56" s="20">
        <v>9</v>
      </c>
      <c r="CC56" s="20">
        <v>10</v>
      </c>
      <c r="CD56" s="20">
        <v>11</v>
      </c>
      <c r="CE56" s="20">
        <v>12</v>
      </c>
    </row>
    <row r="57" spans="1:83" s="1" customFormat="1" ht="15">
      <c r="A57" s="23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23"/>
      <c r="CA57" s="23"/>
      <c r="CB57" s="23"/>
      <c r="CC57" s="23"/>
      <c r="CD57" s="23"/>
      <c r="CE57" s="23"/>
    </row>
    <row r="58" spans="1:83" s="1" customFormat="1" ht="15">
      <c r="A58" s="23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23"/>
      <c r="CA58" s="23"/>
      <c r="CB58" s="23"/>
      <c r="CC58" s="23"/>
      <c r="CD58" s="23"/>
      <c r="CE58" s="23"/>
    </row>
    <row r="59" spans="1:83" s="1" customFormat="1" ht="15">
      <c r="A59" s="23"/>
      <c r="B59" s="68" t="s">
        <v>89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0" t="s">
        <v>3</v>
      </c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 t="s">
        <v>3</v>
      </c>
      <c r="AV59" s="60"/>
      <c r="AW59" s="60"/>
      <c r="AX59" s="60"/>
      <c r="AY59" s="60"/>
      <c r="AZ59" s="60"/>
      <c r="BA59" s="60"/>
      <c r="BB59" s="60"/>
      <c r="BC59" s="60"/>
      <c r="BD59" s="60" t="s">
        <v>3</v>
      </c>
      <c r="BE59" s="60"/>
      <c r="BF59" s="60"/>
      <c r="BG59" s="60"/>
      <c r="BH59" s="60"/>
      <c r="BI59" s="60"/>
      <c r="BJ59" s="60"/>
      <c r="BK59" s="60"/>
      <c r="BL59" s="60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23"/>
      <c r="CA59" s="23"/>
      <c r="CB59" s="23"/>
      <c r="CC59" s="23"/>
      <c r="CD59" s="23"/>
      <c r="CE59" s="2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pans="1:83" s="6" customFormat="1" ht="15">
      <c r="A66" s="140" t="s">
        <v>148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</row>
    <row r="67" spans="1:83" ht="15">
      <c r="A67" s="140" t="s">
        <v>61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</row>
    <row r="68" s="7" customFormat="1" ht="12.75" customHeight="1"/>
    <row r="69" spans="1:83" ht="12.75">
      <c r="A69" s="104" t="s">
        <v>39</v>
      </c>
      <c r="B69" s="75" t="s">
        <v>7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3"/>
      <c r="BB69" s="112" t="s">
        <v>86</v>
      </c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4"/>
      <c r="BN69" s="112" t="s">
        <v>87</v>
      </c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4"/>
      <c r="BZ69" s="60" t="s">
        <v>66</v>
      </c>
      <c r="CA69" s="60"/>
      <c r="CB69" s="60"/>
      <c r="CC69" s="60"/>
      <c r="CD69" s="60"/>
      <c r="CE69" s="60"/>
    </row>
    <row r="70" spans="1:83" ht="81.75" customHeight="1">
      <c r="A70" s="105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6"/>
      <c r="BB70" s="115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7"/>
      <c r="BN70" s="115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56" t="s">
        <v>36</v>
      </c>
      <c r="CA70" s="56"/>
      <c r="CB70" s="63" t="s">
        <v>46</v>
      </c>
      <c r="CC70" s="64"/>
      <c r="CD70" s="65"/>
      <c r="CE70" s="134" t="s">
        <v>47</v>
      </c>
    </row>
    <row r="71" spans="1:83" ht="12.75" customHeight="1">
      <c r="A71" s="105"/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6"/>
      <c r="BB71" s="115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7"/>
      <c r="BN71" s="115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55" t="s">
        <v>44</v>
      </c>
      <c r="CA71" s="55" t="s">
        <v>45</v>
      </c>
      <c r="CB71" s="137" t="s">
        <v>85</v>
      </c>
      <c r="CC71" s="55" t="s">
        <v>44</v>
      </c>
      <c r="CD71" s="55" t="s">
        <v>45</v>
      </c>
      <c r="CE71" s="135"/>
    </row>
    <row r="72" spans="1:83" ht="12.75">
      <c r="A72" s="106"/>
      <c r="B72" s="7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8"/>
      <c r="BB72" s="118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20"/>
      <c r="BN72" s="118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55"/>
      <c r="CA72" s="55"/>
      <c r="CB72" s="138"/>
      <c r="CC72" s="55"/>
      <c r="CD72" s="55"/>
      <c r="CE72" s="136"/>
    </row>
    <row r="73" spans="1:83" ht="12.75">
      <c r="A73" s="22">
        <v>1</v>
      </c>
      <c r="B73" s="129">
        <v>2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60">
        <v>3</v>
      </c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129">
        <v>4</v>
      </c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20">
        <v>5</v>
      </c>
      <c r="CA73" s="20">
        <v>6</v>
      </c>
      <c r="CB73" s="20"/>
      <c r="CC73" s="20">
        <v>7</v>
      </c>
      <c r="CD73" s="20">
        <v>8</v>
      </c>
      <c r="CE73" s="20">
        <v>9</v>
      </c>
    </row>
    <row r="74" spans="1:83" ht="12.75">
      <c r="A74" s="16">
        <v>1</v>
      </c>
      <c r="B74" s="72" t="s">
        <v>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4"/>
      <c r="BB74" s="60" t="s">
        <v>3</v>
      </c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23"/>
      <c r="CA74" s="23"/>
      <c r="CB74" s="23"/>
      <c r="CC74" s="23"/>
      <c r="CD74" s="23"/>
      <c r="CE74" s="23"/>
    </row>
    <row r="75" spans="1:83" ht="12.75">
      <c r="A75" s="75" t="s">
        <v>8</v>
      </c>
      <c r="B75" s="98" t="s">
        <v>2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100"/>
      <c r="BB75" s="89">
        <f>Лист1!H23</f>
        <v>40705.94</v>
      </c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>
        <f>SUM(CA75:CE76)</f>
        <v>8955.306</v>
      </c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131">
        <f>(Лист1!I23*22%)/12*9</f>
        <v>0</v>
      </c>
      <c r="CA75" s="131">
        <v>7711.8</v>
      </c>
      <c r="CB75" s="131">
        <f>Лист1!K23*22%</f>
        <v>0</v>
      </c>
      <c r="CC75" s="131">
        <f>Лист1!L23*22%</f>
        <v>0</v>
      </c>
      <c r="CD75" s="131">
        <f>Лист1!M23*22%</f>
        <v>0</v>
      </c>
      <c r="CE75" s="131">
        <f>Лист1!N22*22%</f>
        <v>1243.506</v>
      </c>
    </row>
    <row r="76" spans="1:83" ht="12.75">
      <c r="A76" s="124"/>
      <c r="B76" s="82" t="s">
        <v>10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4"/>
      <c r="BB76" s="95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7"/>
      <c r="BN76" s="95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7"/>
      <c r="BZ76" s="133"/>
      <c r="CA76" s="133"/>
      <c r="CB76" s="133"/>
      <c r="CC76" s="133"/>
      <c r="CD76" s="133"/>
      <c r="CE76" s="133"/>
    </row>
    <row r="77" spans="1:83" ht="12.75">
      <c r="A77" s="32"/>
      <c r="B77" s="101" t="s">
        <v>10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3"/>
      <c r="BB77" s="107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9"/>
      <c r="BN77" s="107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1"/>
      <c r="BZ77" s="20"/>
      <c r="CA77" s="33"/>
      <c r="CB77" s="31"/>
      <c r="CC77" s="20"/>
      <c r="CD77" s="20"/>
      <c r="CE77" s="33"/>
    </row>
    <row r="78" spans="1:83" ht="12.75">
      <c r="A78" s="16" t="s">
        <v>12</v>
      </c>
      <c r="B78" s="101" t="s">
        <v>11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3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23"/>
      <c r="CA78" s="23"/>
      <c r="CB78" s="23"/>
      <c r="CC78" s="23"/>
      <c r="CD78" s="23"/>
      <c r="CE78" s="23"/>
    </row>
    <row r="79" spans="1:83" ht="12.75">
      <c r="A79" s="32"/>
      <c r="B79" s="101" t="s">
        <v>10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3"/>
      <c r="BB79" s="107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9"/>
      <c r="BN79" s="107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1"/>
      <c r="BZ79" s="20"/>
      <c r="CA79" s="33"/>
      <c r="CB79" s="31"/>
      <c r="CC79" s="20"/>
      <c r="CD79" s="20"/>
      <c r="CE79" s="20"/>
    </row>
    <row r="80" spans="1:83" ht="12.75">
      <c r="A80" s="16" t="s">
        <v>12</v>
      </c>
      <c r="B80" s="101" t="s">
        <v>11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3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23"/>
      <c r="CA80" s="23"/>
      <c r="CB80" s="23"/>
      <c r="CC80" s="23"/>
      <c r="CD80" s="23"/>
      <c r="CE80" s="23"/>
    </row>
    <row r="81" spans="1:83" ht="12.75">
      <c r="A81" s="75" t="s">
        <v>13</v>
      </c>
      <c r="B81" s="98" t="s">
        <v>14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100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0"/>
      <c r="CA81" s="60"/>
      <c r="CB81" s="70"/>
      <c r="CC81" s="60"/>
      <c r="CD81" s="60"/>
      <c r="CE81" s="60"/>
    </row>
    <row r="82" spans="1:83" ht="12.75">
      <c r="A82" s="76"/>
      <c r="B82" s="82" t="s">
        <v>15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4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0"/>
      <c r="CA82" s="60"/>
      <c r="CB82" s="71"/>
      <c r="CC82" s="60"/>
      <c r="CD82" s="60"/>
      <c r="CE82" s="60"/>
    </row>
    <row r="83" spans="1:83" ht="12.75">
      <c r="A83" s="75">
        <v>2</v>
      </c>
      <c r="B83" s="77" t="s">
        <v>16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9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0"/>
      <c r="CA83" s="60"/>
      <c r="CB83" s="70"/>
      <c r="CC83" s="60"/>
      <c r="CD83" s="60"/>
      <c r="CE83" s="60"/>
    </row>
    <row r="84" spans="1:83" ht="12.75">
      <c r="A84" s="76"/>
      <c r="B84" s="72" t="s">
        <v>31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4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0"/>
      <c r="CA84" s="60"/>
      <c r="CB84" s="71"/>
      <c r="CC84" s="60"/>
      <c r="CD84" s="60"/>
      <c r="CE84" s="60"/>
    </row>
    <row r="85" spans="1:83" ht="12.75">
      <c r="A85" s="75" t="s">
        <v>18</v>
      </c>
      <c r="B85" s="98" t="s">
        <v>2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100"/>
      <c r="BB85" s="80">
        <f>BB75</f>
        <v>40705.94</v>
      </c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>
        <f>SUM(CA85:CE87)</f>
        <v>1180.48</v>
      </c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1">
        <f>(Лист1!I23*2.9%)/12*9</f>
        <v>0</v>
      </c>
      <c r="CA85" s="81">
        <v>1016.56</v>
      </c>
      <c r="CB85" s="70"/>
      <c r="CC85" s="60"/>
      <c r="CD85" s="60"/>
      <c r="CE85" s="60">
        <v>163.92</v>
      </c>
    </row>
    <row r="86" spans="1:83" ht="12.75">
      <c r="A86" s="124"/>
      <c r="B86" s="86" t="s">
        <v>17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8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60"/>
      <c r="CA86" s="60"/>
      <c r="CB86" s="85"/>
      <c r="CC86" s="60"/>
      <c r="CD86" s="60"/>
      <c r="CE86" s="60"/>
    </row>
    <row r="87" spans="1:83" ht="12.75">
      <c r="A87" s="76"/>
      <c r="B87" s="82" t="s">
        <v>32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4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60"/>
      <c r="CA87" s="60"/>
      <c r="CB87" s="71"/>
      <c r="CC87" s="60"/>
      <c r="CD87" s="60"/>
      <c r="CE87" s="60"/>
    </row>
    <row r="88" spans="1:83" ht="12.75">
      <c r="A88" s="104" t="s">
        <v>18</v>
      </c>
      <c r="B88" s="98" t="s">
        <v>2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10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70"/>
      <c r="CA88" s="131"/>
      <c r="CB88" s="70"/>
      <c r="CC88" s="70"/>
      <c r="CD88" s="70"/>
      <c r="CE88" s="131"/>
    </row>
    <row r="89" spans="1:83" ht="12.75">
      <c r="A89" s="105"/>
      <c r="B89" s="86" t="s">
        <v>17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8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92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4"/>
      <c r="BZ89" s="85"/>
      <c r="CA89" s="132"/>
      <c r="CB89" s="85"/>
      <c r="CC89" s="85"/>
      <c r="CD89" s="85"/>
      <c r="CE89" s="85"/>
    </row>
    <row r="90" spans="1:83" ht="12.75">
      <c r="A90" s="106"/>
      <c r="B90" s="82" t="s">
        <v>32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4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95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7"/>
      <c r="BZ90" s="71"/>
      <c r="CA90" s="133"/>
      <c r="CB90" s="71"/>
      <c r="CC90" s="71"/>
      <c r="CD90" s="71"/>
      <c r="CE90" s="71"/>
    </row>
    <row r="91" spans="1:83" ht="12.75" customHeight="1">
      <c r="A91" s="104" t="s">
        <v>18</v>
      </c>
      <c r="B91" s="98" t="s">
        <v>2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10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70"/>
      <c r="CA91" s="131"/>
      <c r="CB91" s="70"/>
      <c r="CC91" s="70"/>
      <c r="CD91" s="70"/>
      <c r="CE91" s="70"/>
    </row>
    <row r="92" spans="1:83" ht="12.75">
      <c r="A92" s="105"/>
      <c r="B92" s="86" t="s">
        <v>17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8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92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4"/>
      <c r="BZ92" s="85"/>
      <c r="CA92" s="132"/>
      <c r="CB92" s="85"/>
      <c r="CC92" s="85"/>
      <c r="CD92" s="85"/>
      <c r="CE92" s="85"/>
    </row>
    <row r="93" spans="1:83" ht="12.75" customHeight="1">
      <c r="A93" s="106"/>
      <c r="B93" s="82" t="s">
        <v>32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4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95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7"/>
      <c r="BZ93" s="71"/>
      <c r="CA93" s="133"/>
      <c r="CB93" s="71"/>
      <c r="CC93" s="71"/>
      <c r="CD93" s="71"/>
      <c r="CE93" s="71"/>
    </row>
    <row r="94" spans="1:83" ht="15" customHeight="1">
      <c r="A94" s="75" t="s">
        <v>21</v>
      </c>
      <c r="B94" s="98" t="s">
        <v>19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100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0"/>
      <c r="CA94" s="60"/>
      <c r="CB94" s="70"/>
      <c r="CC94" s="60"/>
      <c r="CD94" s="60"/>
      <c r="CE94" s="60"/>
    </row>
    <row r="95" spans="1:83" ht="12.75">
      <c r="A95" s="76"/>
      <c r="B95" s="82" t="s">
        <v>20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4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0"/>
      <c r="CA95" s="60"/>
      <c r="CB95" s="71"/>
      <c r="CC95" s="60"/>
      <c r="CD95" s="60"/>
      <c r="CE95" s="60"/>
    </row>
    <row r="96" spans="1:83" ht="12.75">
      <c r="A96" s="75" t="s">
        <v>24</v>
      </c>
      <c r="B96" s="98" t="s">
        <v>22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100"/>
      <c r="BB96" s="80">
        <f>BB85</f>
        <v>40705.94</v>
      </c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>
        <f>SUM(CA96:CE97)</f>
        <v>81.41</v>
      </c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1">
        <f>(Лист1!I23*0.2%)/12*9</f>
        <v>0</v>
      </c>
      <c r="CA96" s="81">
        <v>70.11</v>
      </c>
      <c r="CB96" s="70"/>
      <c r="CC96" s="60"/>
      <c r="CD96" s="60"/>
      <c r="CE96" s="60">
        <v>11.3</v>
      </c>
    </row>
    <row r="97" spans="1:83" ht="12.75">
      <c r="A97" s="76"/>
      <c r="B97" s="82" t="s">
        <v>23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4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60"/>
      <c r="CA97" s="60"/>
      <c r="CB97" s="71"/>
      <c r="CC97" s="60"/>
      <c r="CD97" s="60"/>
      <c r="CE97" s="60"/>
    </row>
    <row r="98" spans="1:83" s="13" customFormat="1" ht="12.75">
      <c r="A98" s="75" t="s">
        <v>24</v>
      </c>
      <c r="B98" s="98" t="s">
        <v>22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10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60"/>
      <c r="CA98" s="81"/>
      <c r="CB98" s="70"/>
      <c r="CC98" s="60"/>
      <c r="CD98" s="60"/>
      <c r="CE98" s="81"/>
    </row>
    <row r="99" spans="1:83" s="13" customFormat="1" ht="12.75">
      <c r="A99" s="76"/>
      <c r="B99" s="82" t="s">
        <v>23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4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60"/>
      <c r="CA99" s="60"/>
      <c r="CB99" s="71"/>
      <c r="CC99" s="60"/>
      <c r="CD99" s="60"/>
      <c r="CE99" s="60"/>
    </row>
    <row r="100" spans="1:83" s="13" customFormat="1" ht="27.75" customHeight="1">
      <c r="A100" s="75" t="s">
        <v>24</v>
      </c>
      <c r="B100" s="98" t="s">
        <v>22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10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60"/>
      <c r="CA100" s="81"/>
      <c r="CB100" s="70"/>
      <c r="CC100" s="60"/>
      <c r="CD100" s="60"/>
      <c r="CE100" s="60"/>
    </row>
    <row r="101" spans="1:83" ht="12.75">
      <c r="A101" s="76"/>
      <c r="B101" s="82" t="s">
        <v>23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4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60"/>
      <c r="CA101" s="60"/>
      <c r="CB101" s="71"/>
      <c r="CC101" s="60"/>
      <c r="CD101" s="60"/>
      <c r="CE101" s="60"/>
    </row>
    <row r="102" spans="1:83" ht="12.75">
      <c r="A102" s="75" t="s">
        <v>25</v>
      </c>
      <c r="B102" s="98" t="s">
        <v>22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100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60"/>
      <c r="CA102" s="60"/>
      <c r="CB102" s="70"/>
      <c r="CC102" s="60"/>
      <c r="CD102" s="60"/>
      <c r="CE102" s="60"/>
    </row>
    <row r="103" spans="1:83" ht="15">
      <c r="A103" s="76"/>
      <c r="B103" s="82" t="s">
        <v>27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4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60"/>
      <c r="CA103" s="60"/>
      <c r="CB103" s="71"/>
      <c r="CC103" s="60"/>
      <c r="CD103" s="60"/>
      <c r="CE103" s="60"/>
    </row>
    <row r="104" spans="1:83" ht="12.75">
      <c r="A104" s="75" t="s">
        <v>26</v>
      </c>
      <c r="B104" s="98" t="s">
        <v>22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100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60"/>
      <c r="CA104" s="60"/>
      <c r="CB104" s="70"/>
      <c r="CC104" s="60"/>
      <c r="CD104" s="60"/>
      <c r="CE104" s="60"/>
    </row>
    <row r="105" spans="1:83" ht="15">
      <c r="A105" s="76"/>
      <c r="B105" s="82" t="s">
        <v>27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4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60"/>
      <c r="CA105" s="60"/>
      <c r="CB105" s="71"/>
      <c r="CC105" s="60"/>
      <c r="CD105" s="60"/>
      <c r="CE105" s="60"/>
    </row>
    <row r="106" spans="1:83" ht="12.75">
      <c r="A106" s="75">
        <v>3</v>
      </c>
      <c r="B106" s="77" t="s">
        <v>28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9"/>
      <c r="BB106" s="80">
        <f>BB96</f>
        <v>40705.94</v>
      </c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>
        <f>SUM(CA106:CE107)</f>
        <v>2076.01</v>
      </c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1">
        <f>(Лист1!I23*5.1%)/12*9</f>
        <v>0</v>
      </c>
      <c r="CA106" s="81">
        <v>1787.74</v>
      </c>
      <c r="CB106" s="70"/>
      <c r="CC106" s="60"/>
      <c r="CD106" s="60"/>
      <c r="CE106" s="60">
        <v>288.27</v>
      </c>
    </row>
    <row r="107" spans="1:83" ht="12.75">
      <c r="A107" s="76"/>
      <c r="B107" s="72" t="s">
        <v>29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4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60"/>
      <c r="CA107" s="60"/>
      <c r="CB107" s="71"/>
      <c r="CC107" s="60"/>
      <c r="CD107" s="60"/>
      <c r="CE107" s="60"/>
    </row>
    <row r="108" spans="1:83" ht="12.75">
      <c r="A108" s="75">
        <v>3</v>
      </c>
      <c r="B108" s="77" t="s">
        <v>28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9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60"/>
      <c r="CA108" s="81"/>
      <c r="CB108" s="70"/>
      <c r="CC108" s="60"/>
      <c r="CD108" s="60"/>
      <c r="CE108" s="81"/>
    </row>
    <row r="109" spans="1:83" ht="12.75">
      <c r="A109" s="76"/>
      <c r="B109" s="72" t="s">
        <v>29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4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60"/>
      <c r="CA109" s="60"/>
      <c r="CB109" s="71"/>
      <c r="CC109" s="60"/>
      <c r="CD109" s="60"/>
      <c r="CE109" s="60"/>
    </row>
    <row r="110" spans="1:83" ht="12.75">
      <c r="A110" s="75">
        <v>3</v>
      </c>
      <c r="B110" s="77" t="s">
        <v>28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9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60"/>
      <c r="CA110" s="81"/>
      <c r="CB110" s="70"/>
      <c r="CC110" s="60"/>
      <c r="CD110" s="60"/>
      <c r="CE110" s="60"/>
    </row>
    <row r="111" spans="1:83" ht="12.75">
      <c r="A111" s="76"/>
      <c r="B111" s="72" t="s">
        <v>29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4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60"/>
      <c r="CA111" s="60"/>
      <c r="CB111" s="71"/>
      <c r="CC111" s="60"/>
      <c r="CD111" s="60"/>
      <c r="CE111" s="60"/>
    </row>
    <row r="112" spans="1:83" ht="12.75">
      <c r="A112" s="15"/>
      <c r="B112" s="52" t="s">
        <v>142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4"/>
      <c r="BB112" s="60" t="s">
        <v>3</v>
      </c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144">
        <f>BN75+BN77+BN79+BN85+BN88+BN91+BN96+BN98+BN100+BN106+BN108+BN110</f>
        <v>12293.206</v>
      </c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36">
        <f>SUM(BZ74:BZ111)</f>
        <v>0</v>
      </c>
      <c r="CA112" s="36">
        <f>SUM(CA74:CA111)</f>
        <v>10586.210000000001</v>
      </c>
      <c r="CB112" s="36">
        <f>SUM(CB74:CB111)</f>
        <v>0</v>
      </c>
      <c r="CC112" s="36">
        <f>SUM(CC74:CC111)</f>
        <v>0</v>
      </c>
      <c r="CD112" s="36">
        <f>SUM(CD74:CD111)</f>
        <v>0</v>
      </c>
      <c r="CE112" s="36">
        <f>SUM(CE74:CE111)</f>
        <v>1706.996</v>
      </c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83" ht="12.75">
      <c r="A114" s="146" t="s">
        <v>33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3"/>
      <c r="CA114" s="13"/>
      <c r="CB114" s="13"/>
      <c r="CC114" s="13"/>
      <c r="CD114" s="13"/>
      <c r="CE114" s="13"/>
    </row>
    <row r="115" spans="1:83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3"/>
      <c r="CA115" s="13"/>
      <c r="CB115" s="13"/>
      <c r="CC115" s="13"/>
      <c r="CD115" s="13"/>
      <c r="CE115" s="13"/>
    </row>
    <row r="116" spans="1:83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3"/>
      <c r="CA116" s="13"/>
      <c r="CB116" s="13"/>
      <c r="CC116" s="13"/>
      <c r="CD116" s="13"/>
      <c r="CE116" s="13"/>
    </row>
  </sheetData>
  <sheetProtection/>
  <mergeCells count="356">
    <mergeCell ref="CC98:CC99"/>
    <mergeCell ref="CD98:CD99"/>
    <mergeCell ref="CE98:CE99"/>
    <mergeCell ref="B99:BA99"/>
    <mergeCell ref="CC108:CC109"/>
    <mergeCell ref="CD108:CD109"/>
    <mergeCell ref="CE108:CE109"/>
    <mergeCell ref="B109:BA109"/>
    <mergeCell ref="CB104:CB105"/>
    <mergeCell ref="CB106:CB107"/>
    <mergeCell ref="A98:A99"/>
    <mergeCell ref="B98:BA98"/>
    <mergeCell ref="BB98:BM99"/>
    <mergeCell ref="BN98:BY99"/>
    <mergeCell ref="BZ98:BZ99"/>
    <mergeCell ref="CA98:CA99"/>
    <mergeCell ref="CE88:CE90"/>
    <mergeCell ref="BN88:BY90"/>
    <mergeCell ref="BB88:BM90"/>
    <mergeCell ref="B88:BA88"/>
    <mergeCell ref="A88:A90"/>
    <mergeCell ref="A108:A109"/>
    <mergeCell ref="B108:BA108"/>
    <mergeCell ref="BB108:BM109"/>
    <mergeCell ref="BN108:BY109"/>
    <mergeCell ref="B97:BA97"/>
    <mergeCell ref="BZ108:BZ109"/>
    <mergeCell ref="CA108:CA109"/>
    <mergeCell ref="CB108:CB109"/>
    <mergeCell ref="CB98:CB99"/>
    <mergeCell ref="CB94:CB95"/>
    <mergeCell ref="CB96:CB97"/>
    <mergeCell ref="CB102:CB103"/>
    <mergeCell ref="BZ94:BZ95"/>
    <mergeCell ref="CA104:CA105"/>
    <mergeCell ref="CA106:CA107"/>
    <mergeCell ref="BN81:BY82"/>
    <mergeCell ref="CC71:CC72"/>
    <mergeCell ref="CD71:CD72"/>
    <mergeCell ref="BZ75:BZ76"/>
    <mergeCell ref="BN77:BY77"/>
    <mergeCell ref="CA75:CA76"/>
    <mergeCell ref="CC75:CC76"/>
    <mergeCell ref="A13:AF13"/>
    <mergeCell ref="CB4:CD4"/>
    <mergeCell ref="CB5:CB6"/>
    <mergeCell ref="CB21:CD21"/>
    <mergeCell ref="CB22:CB23"/>
    <mergeCell ref="CB39:CD39"/>
    <mergeCell ref="A27:AF27"/>
    <mergeCell ref="AU9:BC9"/>
    <mergeCell ref="BD9:BL9"/>
    <mergeCell ref="A10:AF10"/>
    <mergeCell ref="B56:AF56"/>
    <mergeCell ref="AG56:AT56"/>
    <mergeCell ref="B69:BA72"/>
    <mergeCell ref="A69:A72"/>
    <mergeCell ref="BB81:BM82"/>
    <mergeCell ref="CB83:CB84"/>
    <mergeCell ref="BN78:BY78"/>
    <mergeCell ref="BB69:BM72"/>
    <mergeCell ref="BN69:BY72"/>
    <mergeCell ref="CB70:CD70"/>
    <mergeCell ref="BN94:BY95"/>
    <mergeCell ref="B95:BA95"/>
    <mergeCell ref="B85:BA85"/>
    <mergeCell ref="B86:BA86"/>
    <mergeCell ref="A114:BY116"/>
    <mergeCell ref="BN102:BY103"/>
    <mergeCell ref="A104:A105"/>
    <mergeCell ref="BB104:BM105"/>
    <mergeCell ref="BN104:BY105"/>
    <mergeCell ref="B102:BA102"/>
    <mergeCell ref="A83:A84"/>
    <mergeCell ref="B90:BA90"/>
    <mergeCell ref="B89:BA89"/>
    <mergeCell ref="A106:A107"/>
    <mergeCell ref="B107:BA107"/>
    <mergeCell ref="BB106:BM107"/>
    <mergeCell ref="B103:BA103"/>
    <mergeCell ref="B104:BA104"/>
    <mergeCell ref="A102:A103"/>
    <mergeCell ref="BB102:BM103"/>
    <mergeCell ref="A81:A82"/>
    <mergeCell ref="B76:BA76"/>
    <mergeCell ref="B78:BA78"/>
    <mergeCell ref="BB78:BM78"/>
    <mergeCell ref="B81:BA81"/>
    <mergeCell ref="B82:BA82"/>
    <mergeCell ref="A75:A76"/>
    <mergeCell ref="BB75:BM76"/>
    <mergeCell ref="B77:BA77"/>
    <mergeCell ref="BB77:BM77"/>
    <mergeCell ref="B112:BA112"/>
    <mergeCell ref="BB112:BM112"/>
    <mergeCell ref="BN112:BY112"/>
    <mergeCell ref="B105:BA105"/>
    <mergeCell ref="B106:BA106"/>
    <mergeCell ref="BN106:BY107"/>
    <mergeCell ref="A96:A97"/>
    <mergeCell ref="BB96:BM97"/>
    <mergeCell ref="B96:BA96"/>
    <mergeCell ref="BN96:BY97"/>
    <mergeCell ref="B87:BA87"/>
    <mergeCell ref="B94:BA94"/>
    <mergeCell ref="BB85:BM87"/>
    <mergeCell ref="A85:A87"/>
    <mergeCell ref="A94:A95"/>
    <mergeCell ref="BB94:BM95"/>
    <mergeCell ref="B83:BA83"/>
    <mergeCell ref="B84:BA84"/>
    <mergeCell ref="BB83:BM84"/>
    <mergeCell ref="BN83:BY84"/>
    <mergeCell ref="BN85:BY87"/>
    <mergeCell ref="B74:BA74"/>
    <mergeCell ref="BB74:BM74"/>
    <mergeCell ref="BN74:BY74"/>
    <mergeCell ref="B75:BA75"/>
    <mergeCell ref="BN75:BY76"/>
    <mergeCell ref="BZ52:CE52"/>
    <mergeCell ref="A66:CE66"/>
    <mergeCell ref="CB53:CD53"/>
    <mergeCell ref="CB54:CB55"/>
    <mergeCell ref="BD56:BL56"/>
    <mergeCell ref="B57:AF57"/>
    <mergeCell ref="BM56:BY56"/>
    <mergeCell ref="AU56:BC56"/>
    <mergeCell ref="AG57:AT57"/>
    <mergeCell ref="AU57:BC57"/>
    <mergeCell ref="BM43:BY43"/>
    <mergeCell ref="BM42:BY42"/>
    <mergeCell ref="AG42:BA42"/>
    <mergeCell ref="B73:BA73"/>
    <mergeCell ref="BB73:BM73"/>
    <mergeCell ref="BN73:BY73"/>
    <mergeCell ref="A45:AF45"/>
    <mergeCell ref="AU52:BC55"/>
    <mergeCell ref="BD52:BL55"/>
    <mergeCell ref="BM52:BY55"/>
    <mergeCell ref="B43:AF43"/>
    <mergeCell ref="AR27:BA27"/>
    <mergeCell ref="AG27:AQ27"/>
    <mergeCell ref="BB42:BL42"/>
    <mergeCell ref="AG43:BA43"/>
    <mergeCell ref="BB43:BL43"/>
    <mergeCell ref="BZ40:BZ41"/>
    <mergeCell ref="CA40:CA41"/>
    <mergeCell ref="CC40:CC41"/>
    <mergeCell ref="CD40:CD41"/>
    <mergeCell ref="B24:AF24"/>
    <mergeCell ref="AR24:BA24"/>
    <mergeCell ref="BB24:BL24"/>
    <mergeCell ref="BM24:BY24"/>
    <mergeCell ref="B26:AF26"/>
    <mergeCell ref="AR26:BA26"/>
    <mergeCell ref="A20:A23"/>
    <mergeCell ref="A67:CE67"/>
    <mergeCell ref="A50:CE50"/>
    <mergeCell ref="A52:A55"/>
    <mergeCell ref="B52:AF55"/>
    <mergeCell ref="AG52:AT55"/>
    <mergeCell ref="CE39:CE41"/>
    <mergeCell ref="A38:A41"/>
    <mergeCell ref="B38:AF41"/>
    <mergeCell ref="BB38:BL41"/>
    <mergeCell ref="B8:AF8"/>
    <mergeCell ref="AG8:AT8"/>
    <mergeCell ref="AU8:BC8"/>
    <mergeCell ref="BD8:BL8"/>
    <mergeCell ref="AG38:BA41"/>
    <mergeCell ref="CB40:CB41"/>
    <mergeCell ref="BM10:BY10"/>
    <mergeCell ref="BM8:BY8"/>
    <mergeCell ref="B9:AF9"/>
    <mergeCell ref="AG9:AT9"/>
    <mergeCell ref="AG26:AQ26"/>
    <mergeCell ref="AG25:AQ25"/>
    <mergeCell ref="B25:AF25"/>
    <mergeCell ref="AR25:BA25"/>
    <mergeCell ref="BB26:BL26"/>
    <mergeCell ref="BM26:BY26"/>
    <mergeCell ref="BM7:BY7"/>
    <mergeCell ref="BD11:BL11"/>
    <mergeCell ref="BM11:BY11"/>
    <mergeCell ref="BZ38:CE38"/>
    <mergeCell ref="BZ39:CA39"/>
    <mergeCell ref="BZ22:BZ23"/>
    <mergeCell ref="CA22:CA23"/>
    <mergeCell ref="CC22:CC23"/>
    <mergeCell ref="CD22:CD23"/>
    <mergeCell ref="BB27:BL27"/>
    <mergeCell ref="B11:AF11"/>
    <mergeCell ref="AG11:AT11"/>
    <mergeCell ref="AU11:BC11"/>
    <mergeCell ref="AG3:AT6"/>
    <mergeCell ref="AG20:AQ23"/>
    <mergeCell ref="AR20:BA23"/>
    <mergeCell ref="BB20:BL23"/>
    <mergeCell ref="AG12:AT12"/>
    <mergeCell ref="AU12:BC12"/>
    <mergeCell ref="B7:AF7"/>
    <mergeCell ref="AG10:AT10"/>
    <mergeCell ref="AU10:BC10"/>
    <mergeCell ref="BD10:BL10"/>
    <mergeCell ref="CA5:CA6"/>
    <mergeCell ref="CC5:CC6"/>
    <mergeCell ref="B3:AF6"/>
    <mergeCell ref="BM9:BY9"/>
    <mergeCell ref="AG7:AT7"/>
    <mergeCell ref="AU7:BC7"/>
    <mergeCell ref="BD7:BL7"/>
    <mergeCell ref="CD5:CD6"/>
    <mergeCell ref="CE4:CE6"/>
    <mergeCell ref="BB25:BL25"/>
    <mergeCell ref="BM25:BY25"/>
    <mergeCell ref="BZ20:CE20"/>
    <mergeCell ref="BZ21:CA21"/>
    <mergeCell ref="CE21:CE23"/>
    <mergeCell ref="AU3:BC6"/>
    <mergeCell ref="BD3:BL6"/>
    <mergeCell ref="BM3:BY6"/>
    <mergeCell ref="A3:A6"/>
    <mergeCell ref="BZ3:CE3"/>
    <mergeCell ref="BZ4:CA4"/>
    <mergeCell ref="BZ5:BZ6"/>
    <mergeCell ref="BZ53:CA53"/>
    <mergeCell ref="CE53:CE55"/>
    <mergeCell ref="BZ54:BZ55"/>
    <mergeCell ref="CA54:CA55"/>
    <mergeCell ref="CC54:CC55"/>
    <mergeCell ref="CD54:CD55"/>
    <mergeCell ref="BD57:BL57"/>
    <mergeCell ref="BM57:BY57"/>
    <mergeCell ref="B58:AF58"/>
    <mergeCell ref="AG58:AT58"/>
    <mergeCell ref="AU58:BC58"/>
    <mergeCell ref="BD58:BL58"/>
    <mergeCell ref="BM58:BY58"/>
    <mergeCell ref="AG59:AT59"/>
    <mergeCell ref="AU59:BC59"/>
    <mergeCell ref="BD59:BL59"/>
    <mergeCell ref="BM59:BY59"/>
    <mergeCell ref="CA71:CA72"/>
    <mergeCell ref="BZ69:CE69"/>
    <mergeCell ref="BZ70:CA70"/>
    <mergeCell ref="CE70:CE72"/>
    <mergeCell ref="BZ71:BZ72"/>
    <mergeCell ref="CB71:CB72"/>
    <mergeCell ref="CA91:CA93"/>
    <mergeCell ref="CB91:CB93"/>
    <mergeCell ref="CE75:CE76"/>
    <mergeCell ref="BZ81:BZ82"/>
    <mergeCell ref="BZ83:BZ84"/>
    <mergeCell ref="BZ85:BZ87"/>
    <mergeCell ref="CB85:CB87"/>
    <mergeCell ref="CE81:CE82"/>
    <mergeCell ref="CE83:CE84"/>
    <mergeCell ref="CC85:CC87"/>
    <mergeCell ref="BZ88:BZ90"/>
    <mergeCell ref="CA88:CA90"/>
    <mergeCell ref="CB88:CB90"/>
    <mergeCell ref="CC88:CC90"/>
    <mergeCell ref="CD75:CD76"/>
    <mergeCell ref="CA85:CA87"/>
    <mergeCell ref="CB75:CB76"/>
    <mergeCell ref="CB81:CB82"/>
    <mergeCell ref="CC104:CC105"/>
    <mergeCell ref="CD104:CD105"/>
    <mergeCell ref="CA81:CA82"/>
    <mergeCell ref="CC81:CC82"/>
    <mergeCell ref="CD81:CD82"/>
    <mergeCell ref="CA83:CA84"/>
    <mergeCell ref="CC83:CC84"/>
    <mergeCell ref="CD83:CD84"/>
    <mergeCell ref="CD88:CD90"/>
    <mergeCell ref="CD85:CD87"/>
    <mergeCell ref="CE104:CE105"/>
    <mergeCell ref="CE85:CE87"/>
    <mergeCell ref="CA94:CA95"/>
    <mergeCell ref="CC94:CC95"/>
    <mergeCell ref="CD94:CD95"/>
    <mergeCell ref="CE94:CE95"/>
    <mergeCell ref="CA96:CA97"/>
    <mergeCell ref="CC96:CC97"/>
    <mergeCell ref="CD96:CD97"/>
    <mergeCell ref="CE96:CE97"/>
    <mergeCell ref="CC106:CC107"/>
    <mergeCell ref="CD106:CD107"/>
    <mergeCell ref="B44:AF44"/>
    <mergeCell ref="BM44:BY44"/>
    <mergeCell ref="AG45:BA45"/>
    <mergeCell ref="BB45:BL45"/>
    <mergeCell ref="BZ102:BZ103"/>
    <mergeCell ref="BZ104:BZ105"/>
    <mergeCell ref="BZ106:BZ107"/>
    <mergeCell ref="AG44:BA44"/>
    <mergeCell ref="CE102:CE103"/>
    <mergeCell ref="BB44:BL44"/>
    <mergeCell ref="B12:AF12"/>
    <mergeCell ref="BD12:BL12"/>
    <mergeCell ref="BM12:BY12"/>
    <mergeCell ref="B20:AF23"/>
    <mergeCell ref="BM20:BY23"/>
    <mergeCell ref="AG24:AQ24"/>
    <mergeCell ref="BM27:BY27"/>
    <mergeCell ref="B42:AF42"/>
    <mergeCell ref="B79:BA79"/>
    <mergeCell ref="BB79:BM79"/>
    <mergeCell ref="BN79:BY79"/>
    <mergeCell ref="BM45:BY45"/>
    <mergeCell ref="AG13:AT13"/>
    <mergeCell ref="AU13:BC13"/>
    <mergeCell ref="BD13:BL13"/>
    <mergeCell ref="BM13:BY13"/>
    <mergeCell ref="BM38:BY41"/>
    <mergeCell ref="B59:AF59"/>
    <mergeCell ref="A100:A101"/>
    <mergeCell ref="B100:BA100"/>
    <mergeCell ref="BB100:BM101"/>
    <mergeCell ref="BN100:BY101"/>
    <mergeCell ref="BZ100:BZ101"/>
    <mergeCell ref="B80:BA80"/>
    <mergeCell ref="BB80:BM80"/>
    <mergeCell ref="BN80:BY80"/>
    <mergeCell ref="A91:A93"/>
    <mergeCell ref="B91:BA91"/>
    <mergeCell ref="B101:BA101"/>
    <mergeCell ref="CC91:CC93"/>
    <mergeCell ref="CD91:CD93"/>
    <mergeCell ref="CE91:CE93"/>
    <mergeCell ref="B92:BA92"/>
    <mergeCell ref="B93:BA93"/>
    <mergeCell ref="BB91:BM93"/>
    <mergeCell ref="BN91:BY93"/>
    <mergeCell ref="BZ96:BZ97"/>
    <mergeCell ref="BZ91:BZ93"/>
    <mergeCell ref="CA110:CA111"/>
    <mergeCell ref="CA100:CA101"/>
    <mergeCell ref="CB100:CB101"/>
    <mergeCell ref="CC100:CC101"/>
    <mergeCell ref="CD100:CD101"/>
    <mergeCell ref="CE100:CE101"/>
    <mergeCell ref="CE106:CE107"/>
    <mergeCell ref="CA102:CA103"/>
    <mergeCell ref="CC102:CC103"/>
    <mergeCell ref="CD102:CD103"/>
    <mergeCell ref="CB110:CB111"/>
    <mergeCell ref="CC110:CC111"/>
    <mergeCell ref="CD110:CD111"/>
    <mergeCell ref="CE110:CE111"/>
    <mergeCell ref="B111:BA111"/>
    <mergeCell ref="A110:A111"/>
    <mergeCell ref="B110:BA110"/>
    <mergeCell ref="BB110:BM111"/>
    <mergeCell ref="BN110:BY111"/>
    <mergeCell ref="BZ110:BZ111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H57"/>
  <sheetViews>
    <sheetView zoomScalePageLayoutView="0" workbookViewId="0" topLeftCell="A24">
      <selection activeCell="AN24" sqref="AN24:BA25"/>
    </sheetView>
  </sheetViews>
  <sheetFormatPr defaultColWidth="1.12109375" defaultRowHeight="12.75"/>
  <cols>
    <col min="1" max="1" width="2.125" style="10" bestFit="1" customWidth="1"/>
    <col min="2" max="80" width="1.12109375" style="10" customWidth="1"/>
    <col min="81" max="81" width="9.00390625" style="10" customWidth="1"/>
    <col min="82" max="82" width="11.50390625" style="10" customWidth="1"/>
    <col min="83" max="83" width="8.625" style="10" customWidth="1"/>
    <col min="84" max="84" width="9.00390625" style="10" customWidth="1"/>
    <col min="85" max="85" width="8.125" style="10" customWidth="1"/>
    <col min="86" max="86" width="13.375" style="10" customWidth="1"/>
    <col min="87" max="16384" width="1.12109375" style="10" customWidth="1"/>
  </cols>
  <sheetData>
    <row r="1" ht="15">
      <c r="A1" s="6" t="s">
        <v>119</v>
      </c>
    </row>
    <row r="3" spans="1:86" s="6" customFormat="1" ht="45.75" customHeight="1">
      <c r="A3" s="69" t="s">
        <v>120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</row>
    <row r="4" spans="1:80" s="9" customFormat="1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6" ht="12.75">
      <c r="A5" s="56" t="s">
        <v>39</v>
      </c>
      <c r="B5" s="56"/>
      <c r="C5" s="56"/>
      <c r="D5" s="56"/>
      <c r="E5" s="129" t="s">
        <v>4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56" t="s">
        <v>113</v>
      </c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 t="s">
        <v>60</v>
      </c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 t="s">
        <v>102</v>
      </c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60" t="s">
        <v>66</v>
      </c>
      <c r="CD5" s="60"/>
      <c r="CE5" s="60"/>
      <c r="CF5" s="60"/>
      <c r="CG5" s="60"/>
      <c r="CH5" s="60"/>
    </row>
    <row r="6" spans="1:86" ht="89.25" customHeight="1">
      <c r="A6" s="56"/>
      <c r="B6" s="56"/>
      <c r="C6" s="56"/>
      <c r="D6" s="5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 t="s">
        <v>36</v>
      </c>
      <c r="CD6" s="56"/>
      <c r="CE6" s="56" t="s">
        <v>46</v>
      </c>
      <c r="CF6" s="56"/>
      <c r="CG6" s="56"/>
      <c r="CH6" s="56" t="s">
        <v>47</v>
      </c>
    </row>
    <row r="7" spans="1:86" ht="12.75">
      <c r="A7" s="56"/>
      <c r="B7" s="56"/>
      <c r="C7" s="56"/>
      <c r="D7" s="56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5" t="s">
        <v>44</v>
      </c>
      <c r="CD7" s="55" t="s">
        <v>45</v>
      </c>
      <c r="CE7" s="55" t="s">
        <v>85</v>
      </c>
      <c r="CF7" s="55" t="s">
        <v>44</v>
      </c>
      <c r="CG7" s="55" t="s">
        <v>45</v>
      </c>
      <c r="CH7" s="56"/>
    </row>
    <row r="8" spans="1:86" ht="12.75">
      <c r="A8" s="56"/>
      <c r="B8" s="56"/>
      <c r="C8" s="56"/>
      <c r="D8" s="5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5"/>
      <c r="CD8" s="55"/>
      <c r="CE8" s="55"/>
      <c r="CF8" s="55"/>
      <c r="CG8" s="55"/>
      <c r="CH8" s="56"/>
    </row>
    <row r="9" spans="1:86" ht="12.75">
      <c r="A9" s="129">
        <v>1</v>
      </c>
      <c r="B9" s="129"/>
      <c r="C9" s="129"/>
      <c r="D9" s="129"/>
      <c r="E9" s="129"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>
        <v>3</v>
      </c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>
        <v>4</v>
      </c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 t="s">
        <v>58</v>
      </c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22">
        <v>6</v>
      </c>
      <c r="CD9" s="22">
        <v>7</v>
      </c>
      <c r="CE9" s="22">
        <v>8</v>
      </c>
      <c r="CF9" s="22">
        <v>9</v>
      </c>
      <c r="CG9" s="22">
        <v>10</v>
      </c>
      <c r="CH9" s="22">
        <v>11</v>
      </c>
    </row>
    <row r="10" spans="1:86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23"/>
      <c r="CD10" s="23"/>
      <c r="CE10" s="23"/>
      <c r="CF10" s="23"/>
      <c r="CG10" s="23"/>
      <c r="CH10" s="23"/>
    </row>
    <row r="11" spans="1:86" ht="12.7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23"/>
      <c r="CD11" s="23"/>
      <c r="CE11" s="23"/>
      <c r="CF11" s="23"/>
      <c r="CG11" s="23"/>
      <c r="CH11" s="23"/>
    </row>
    <row r="12" spans="1:86" ht="12.75">
      <c r="A12" s="52" t="s">
        <v>143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4"/>
      <c r="AN12" s="60" t="s">
        <v>3</v>
      </c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 t="s">
        <v>3</v>
      </c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23"/>
      <c r="CD12" s="23"/>
      <c r="CE12" s="23"/>
      <c r="CF12" s="23"/>
      <c r="CG12" s="23"/>
      <c r="CH12" s="23"/>
    </row>
    <row r="13" s="1" customFormat="1" ht="15"/>
    <row r="14" s="1" customFormat="1" ht="15">
      <c r="A14" s="6" t="s">
        <v>121</v>
      </c>
    </row>
    <row r="15" s="1" customFormat="1" ht="15"/>
    <row r="16" spans="1:80" s="6" customFormat="1" ht="15">
      <c r="A16" s="25" t="s">
        <v>122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8" spans="1:86" ht="12.75">
      <c r="A18" s="112" t="s">
        <v>39</v>
      </c>
      <c r="B18" s="113"/>
      <c r="C18" s="113"/>
      <c r="D18" s="114"/>
      <c r="E18" s="75" t="s">
        <v>4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3"/>
      <c r="AN18" s="112" t="s">
        <v>103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4"/>
      <c r="BB18" s="112" t="s">
        <v>104</v>
      </c>
      <c r="BC18" s="113"/>
      <c r="BD18" s="113"/>
      <c r="BE18" s="113"/>
      <c r="BF18" s="113"/>
      <c r="BG18" s="113"/>
      <c r="BH18" s="113"/>
      <c r="BI18" s="114"/>
      <c r="BJ18" s="112" t="s">
        <v>111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4"/>
      <c r="CC18" s="60" t="s">
        <v>66</v>
      </c>
      <c r="CD18" s="60"/>
      <c r="CE18" s="60"/>
      <c r="CF18" s="60"/>
      <c r="CG18" s="60"/>
      <c r="CH18" s="60"/>
    </row>
    <row r="19" spans="1:86" ht="93" customHeight="1">
      <c r="A19" s="115"/>
      <c r="B19" s="116"/>
      <c r="C19" s="116"/>
      <c r="D19" s="117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  <c r="AN19" s="115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7"/>
      <c r="BB19" s="115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7"/>
      <c r="CC19" s="56" t="s">
        <v>36</v>
      </c>
      <c r="CD19" s="56"/>
      <c r="CE19" s="56" t="s">
        <v>46</v>
      </c>
      <c r="CF19" s="56"/>
      <c r="CG19" s="56"/>
      <c r="CH19" s="56" t="s">
        <v>47</v>
      </c>
    </row>
    <row r="20" spans="1:86" ht="12.75">
      <c r="A20" s="115"/>
      <c r="B20" s="116"/>
      <c r="C20" s="116"/>
      <c r="D20" s="117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  <c r="AN20" s="115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/>
      <c r="BB20" s="115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7"/>
      <c r="CC20" s="55" t="s">
        <v>44</v>
      </c>
      <c r="CD20" s="55" t="s">
        <v>45</v>
      </c>
      <c r="CE20" s="55" t="s">
        <v>85</v>
      </c>
      <c r="CF20" s="55" t="s">
        <v>44</v>
      </c>
      <c r="CG20" s="55" t="s">
        <v>45</v>
      </c>
      <c r="CH20" s="56"/>
    </row>
    <row r="21" spans="1:86" ht="12.75">
      <c r="A21" s="118"/>
      <c r="B21" s="119"/>
      <c r="C21" s="119"/>
      <c r="D21" s="120"/>
      <c r="E21" s="7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8"/>
      <c r="AN21" s="118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20"/>
      <c r="BB21" s="118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20"/>
      <c r="CC21" s="55"/>
      <c r="CD21" s="55"/>
      <c r="CE21" s="55"/>
      <c r="CF21" s="55"/>
      <c r="CG21" s="55"/>
      <c r="CH21" s="56"/>
    </row>
    <row r="22" spans="1:86" ht="12.75">
      <c r="A22" s="129">
        <v>1</v>
      </c>
      <c r="B22" s="129"/>
      <c r="C22" s="129"/>
      <c r="D22" s="129"/>
      <c r="E22" s="129">
        <v>2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>
        <v>3</v>
      </c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>
        <v>4</v>
      </c>
      <c r="BC22" s="129"/>
      <c r="BD22" s="129"/>
      <c r="BE22" s="129"/>
      <c r="BF22" s="129"/>
      <c r="BG22" s="129"/>
      <c r="BH22" s="129"/>
      <c r="BI22" s="129"/>
      <c r="BJ22" s="129" t="s">
        <v>106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22">
        <v>6</v>
      </c>
      <c r="CD22" s="22">
        <v>7</v>
      </c>
      <c r="CE22" s="22">
        <v>8</v>
      </c>
      <c r="CF22" s="22">
        <v>9</v>
      </c>
      <c r="CG22" s="22">
        <v>10</v>
      </c>
      <c r="CH22" s="22">
        <v>11</v>
      </c>
    </row>
    <row r="23" spans="1:86" ht="12.75">
      <c r="A23" s="121"/>
      <c r="B23" s="121"/>
      <c r="C23" s="121"/>
      <c r="D23" s="121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22"/>
      <c r="CD23" s="30"/>
      <c r="CE23" s="22"/>
      <c r="CF23" s="22"/>
      <c r="CG23" s="22"/>
      <c r="CH23" s="35">
        <f>BJ23</f>
        <v>0</v>
      </c>
    </row>
    <row r="24" spans="1:86" ht="27.75" customHeight="1">
      <c r="A24" s="121">
        <v>2</v>
      </c>
      <c r="B24" s="121"/>
      <c r="C24" s="121"/>
      <c r="D24" s="121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23"/>
      <c r="CD24" s="30">
        <f>BJ24</f>
        <v>0</v>
      </c>
      <c r="CE24" s="23"/>
      <c r="CF24" s="23"/>
      <c r="CG24" s="23"/>
      <c r="CH24" s="23"/>
    </row>
    <row r="25" spans="1:86" ht="16.5" customHeight="1">
      <c r="A25" s="121">
        <v>3</v>
      </c>
      <c r="B25" s="121"/>
      <c r="C25" s="121"/>
      <c r="D25" s="121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23"/>
      <c r="CD25" s="30"/>
      <c r="CE25" s="23"/>
      <c r="CF25" s="23"/>
      <c r="CG25" s="23"/>
      <c r="CH25" s="23"/>
    </row>
    <row r="26" spans="1:86" ht="12.75">
      <c r="A26" s="52" t="s">
        <v>107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0" t="s">
        <v>3</v>
      </c>
      <c r="BC26" s="60"/>
      <c r="BD26" s="60"/>
      <c r="BE26" s="60"/>
      <c r="BF26" s="60"/>
      <c r="BG26" s="60"/>
      <c r="BH26" s="60"/>
      <c r="BI26" s="60"/>
      <c r="BJ26" s="144">
        <f>SUM(BJ23:CB25)</f>
        <v>0</v>
      </c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23"/>
      <c r="CD26" s="37">
        <f>SUM(CD24)+CD25</f>
        <v>0</v>
      </c>
      <c r="CE26" s="23"/>
      <c r="CF26" s="23"/>
      <c r="CG26" s="23"/>
      <c r="CH26" s="36">
        <f>SUM(CH23:CH24)</f>
        <v>0</v>
      </c>
    </row>
    <row r="27" spans="1:86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23"/>
      <c r="CD27" s="23"/>
      <c r="CE27" s="23"/>
      <c r="CF27" s="23"/>
      <c r="CG27" s="23"/>
      <c r="CH27" s="23"/>
    </row>
    <row r="28" spans="1:86" ht="12.75">
      <c r="A28" s="52" t="s">
        <v>108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0" t="s">
        <v>3</v>
      </c>
      <c r="BC28" s="60"/>
      <c r="BD28" s="60"/>
      <c r="BE28" s="60"/>
      <c r="BF28" s="60"/>
      <c r="BG28" s="60"/>
      <c r="BH28" s="60"/>
      <c r="BI28" s="60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23"/>
      <c r="CD28" s="23"/>
      <c r="CE28" s="23"/>
      <c r="CF28" s="23"/>
      <c r="CG28" s="23"/>
      <c r="CH28" s="23"/>
    </row>
    <row r="29" spans="1:86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23"/>
      <c r="CD29" s="23"/>
      <c r="CE29" s="23"/>
      <c r="CF29" s="23"/>
      <c r="CG29" s="23"/>
      <c r="CH29" s="23"/>
    </row>
    <row r="30" spans="1:86" ht="12.75">
      <c r="A30" s="52" t="s">
        <v>109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0" t="s">
        <v>3</v>
      </c>
      <c r="BC30" s="60"/>
      <c r="BD30" s="60"/>
      <c r="BE30" s="60"/>
      <c r="BF30" s="60"/>
      <c r="BG30" s="60"/>
      <c r="BH30" s="60"/>
      <c r="BI30" s="60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23"/>
      <c r="CD30" s="23"/>
      <c r="CE30" s="23"/>
      <c r="CF30" s="23"/>
      <c r="CG30" s="23"/>
      <c r="CH30" s="23"/>
    </row>
    <row r="31" spans="1:86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23"/>
      <c r="CD31" s="23"/>
      <c r="CE31" s="23"/>
      <c r="CF31" s="23"/>
      <c r="CG31" s="23"/>
      <c r="CH31" s="23"/>
    </row>
    <row r="32" spans="1:86" ht="12.75">
      <c r="A32" s="52" t="s">
        <v>110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0" t="s">
        <v>3</v>
      </c>
      <c r="BC32" s="60"/>
      <c r="BD32" s="60"/>
      <c r="BE32" s="60"/>
      <c r="BF32" s="60"/>
      <c r="BG32" s="60"/>
      <c r="BH32" s="60"/>
      <c r="BI32" s="60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23"/>
      <c r="CD32" s="23"/>
      <c r="CE32" s="23"/>
      <c r="CF32" s="23"/>
      <c r="CG32" s="23"/>
      <c r="CH32" s="23"/>
    </row>
    <row r="33" spans="1:86" ht="12.75">
      <c r="A33" s="24"/>
      <c r="B33" s="24"/>
      <c r="C33" s="24"/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7"/>
      <c r="BC33" s="17"/>
      <c r="BD33" s="17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24"/>
      <c r="CD33" s="24"/>
      <c r="CE33" s="24"/>
      <c r="CF33" s="24"/>
      <c r="CG33" s="24"/>
      <c r="CH33" s="24"/>
    </row>
    <row r="34" spans="1:86" ht="15">
      <c r="A34" s="27" t="s">
        <v>124</v>
      </c>
      <c r="B34" s="24"/>
      <c r="C34" s="24"/>
      <c r="D34" s="2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7"/>
      <c r="BC34" s="17"/>
      <c r="BD34" s="17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24"/>
      <c r="CD34" s="24"/>
      <c r="CE34" s="24"/>
      <c r="CF34" s="24"/>
      <c r="CG34" s="24"/>
      <c r="CH34" s="24"/>
    </row>
    <row r="35" spans="1:86" ht="12.75">
      <c r="A35" s="24"/>
      <c r="B35" s="24"/>
      <c r="C35" s="24"/>
      <c r="D35" s="2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7"/>
      <c r="BC35" s="17"/>
      <c r="BD35" s="17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24"/>
      <c r="CD35" s="24"/>
      <c r="CE35" s="24"/>
      <c r="CF35" s="24"/>
      <c r="CG35" s="24"/>
      <c r="CH35" s="24"/>
    </row>
    <row r="36" spans="1:86" s="6" customFormat="1" ht="32.25" customHeight="1">
      <c r="A36" s="69" t="s">
        <v>123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</row>
    <row r="38" spans="1:86" ht="12.75" customHeight="1">
      <c r="A38" s="112" t="s">
        <v>39</v>
      </c>
      <c r="B38" s="113"/>
      <c r="C38" s="113"/>
      <c r="D38" s="114"/>
      <c r="E38" s="75" t="s">
        <v>4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3"/>
      <c r="AN38" s="112" t="s">
        <v>114</v>
      </c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4"/>
      <c r="BN38" s="112" t="s">
        <v>112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4"/>
      <c r="CC38" s="60" t="s">
        <v>66</v>
      </c>
      <c r="CD38" s="60"/>
      <c r="CE38" s="60"/>
      <c r="CF38" s="60"/>
      <c r="CG38" s="60"/>
      <c r="CH38" s="60"/>
    </row>
    <row r="39" spans="1:86" ht="93.75" customHeight="1">
      <c r="A39" s="115"/>
      <c r="B39" s="116"/>
      <c r="C39" s="116"/>
      <c r="D39" s="117"/>
      <c r="E39" s="124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  <c r="AN39" s="115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7"/>
      <c r="BN39" s="115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7"/>
      <c r="CC39" s="56" t="s">
        <v>36</v>
      </c>
      <c r="CD39" s="56"/>
      <c r="CE39" s="56" t="s">
        <v>46</v>
      </c>
      <c r="CF39" s="56"/>
      <c r="CG39" s="56"/>
      <c r="CH39" s="56" t="s">
        <v>47</v>
      </c>
    </row>
    <row r="40" spans="1:86" ht="12.75">
      <c r="A40" s="115"/>
      <c r="B40" s="116"/>
      <c r="C40" s="116"/>
      <c r="D40" s="117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6"/>
      <c r="AN40" s="115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7"/>
      <c r="BN40" s="115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7"/>
      <c r="CC40" s="55" t="s">
        <v>44</v>
      </c>
      <c r="CD40" s="55" t="s">
        <v>45</v>
      </c>
      <c r="CE40" s="55" t="s">
        <v>85</v>
      </c>
      <c r="CF40" s="55" t="s">
        <v>44</v>
      </c>
      <c r="CG40" s="55" t="s">
        <v>45</v>
      </c>
      <c r="CH40" s="56"/>
    </row>
    <row r="41" spans="1:86" ht="12.75">
      <c r="A41" s="118"/>
      <c r="B41" s="119"/>
      <c r="C41" s="119"/>
      <c r="D41" s="120"/>
      <c r="E41" s="76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8"/>
      <c r="AN41" s="118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20"/>
      <c r="BN41" s="118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20"/>
      <c r="CC41" s="55"/>
      <c r="CD41" s="55"/>
      <c r="CE41" s="55"/>
      <c r="CF41" s="55"/>
      <c r="CG41" s="55"/>
      <c r="CH41" s="56"/>
    </row>
    <row r="42" spans="1:86" ht="12.75">
      <c r="A42" s="129">
        <v>1</v>
      </c>
      <c r="B42" s="129"/>
      <c r="C42" s="129"/>
      <c r="D42" s="129"/>
      <c r="E42" s="129">
        <v>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41">
        <v>3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3"/>
      <c r="BN42" s="129">
        <v>4</v>
      </c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22">
        <v>5</v>
      </c>
      <c r="CD42" s="22">
        <v>6</v>
      </c>
      <c r="CE42" s="22">
        <v>7</v>
      </c>
      <c r="CF42" s="22">
        <v>8</v>
      </c>
      <c r="CG42" s="22">
        <v>9</v>
      </c>
      <c r="CH42" s="22">
        <v>10</v>
      </c>
    </row>
    <row r="43" spans="1:86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58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59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23"/>
      <c r="CD43" s="23"/>
      <c r="CE43" s="23"/>
      <c r="CF43" s="23"/>
      <c r="CG43" s="23"/>
      <c r="CH43" s="23"/>
    </row>
    <row r="44" spans="1:86" ht="12.75">
      <c r="A44" s="121"/>
      <c r="B44" s="121"/>
      <c r="C44" s="121"/>
      <c r="D44" s="121"/>
      <c r="E44" s="68" t="s">
        <v>115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58" t="s">
        <v>3</v>
      </c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59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23"/>
      <c r="CD44" s="23"/>
      <c r="CE44" s="23"/>
      <c r="CF44" s="23"/>
      <c r="CG44" s="23"/>
      <c r="CH44" s="23"/>
    </row>
    <row r="45" spans="1:86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58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59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23"/>
      <c r="CD45" s="23"/>
      <c r="CE45" s="23"/>
      <c r="CF45" s="23"/>
      <c r="CG45" s="23"/>
      <c r="CH45" s="23"/>
    </row>
    <row r="46" spans="1:86" ht="12.75">
      <c r="A46" s="121"/>
      <c r="B46" s="121"/>
      <c r="C46" s="121"/>
      <c r="D46" s="121"/>
      <c r="E46" s="68" t="s">
        <v>116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58" t="s">
        <v>3</v>
      </c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59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23"/>
      <c r="CD46" s="23"/>
      <c r="CE46" s="23"/>
      <c r="CF46" s="23"/>
      <c r="CG46" s="23"/>
      <c r="CH46" s="23"/>
    </row>
    <row r="49" spans="1:86" s="6" customFormat="1" ht="32.25" customHeight="1">
      <c r="A49" s="69" t="s">
        <v>152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</row>
    <row r="51" spans="1:86" ht="12.75" customHeight="1">
      <c r="A51" s="112" t="s">
        <v>39</v>
      </c>
      <c r="B51" s="113"/>
      <c r="C51" s="113"/>
      <c r="D51" s="114"/>
      <c r="E51" s="75" t="s">
        <v>4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3"/>
      <c r="AN51" s="112" t="s">
        <v>153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4"/>
      <c r="BN51" s="112" t="s">
        <v>154</v>
      </c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4"/>
      <c r="CC51" s="60" t="s">
        <v>66</v>
      </c>
      <c r="CD51" s="60"/>
      <c r="CE51" s="60"/>
      <c r="CF51" s="60"/>
      <c r="CG51" s="60"/>
      <c r="CH51" s="60"/>
    </row>
    <row r="52" spans="1:86" ht="93.75" customHeight="1">
      <c r="A52" s="115"/>
      <c r="B52" s="116"/>
      <c r="C52" s="116"/>
      <c r="D52" s="117"/>
      <c r="E52" s="124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6"/>
      <c r="AN52" s="115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7"/>
      <c r="BN52" s="115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7"/>
      <c r="CC52" s="56" t="s">
        <v>36</v>
      </c>
      <c r="CD52" s="56"/>
      <c r="CE52" s="56" t="s">
        <v>46</v>
      </c>
      <c r="CF52" s="56"/>
      <c r="CG52" s="56"/>
      <c r="CH52" s="56" t="s">
        <v>47</v>
      </c>
    </row>
    <row r="53" spans="1:86" ht="12.75">
      <c r="A53" s="115"/>
      <c r="B53" s="116"/>
      <c r="C53" s="116"/>
      <c r="D53" s="117"/>
      <c r="E53" s="124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6"/>
      <c r="AN53" s="115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7"/>
      <c r="BN53" s="115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7"/>
      <c r="CC53" s="55" t="s">
        <v>44</v>
      </c>
      <c r="CD53" s="55" t="s">
        <v>45</v>
      </c>
      <c r="CE53" s="55" t="s">
        <v>85</v>
      </c>
      <c r="CF53" s="55" t="s">
        <v>44</v>
      </c>
      <c r="CG53" s="55" t="s">
        <v>45</v>
      </c>
      <c r="CH53" s="56"/>
    </row>
    <row r="54" spans="1:86" ht="12.75">
      <c r="A54" s="118"/>
      <c r="B54" s="119"/>
      <c r="C54" s="119"/>
      <c r="D54" s="120"/>
      <c r="E54" s="7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8"/>
      <c r="AN54" s="118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20"/>
      <c r="BN54" s="118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20"/>
      <c r="CC54" s="55"/>
      <c r="CD54" s="55"/>
      <c r="CE54" s="55"/>
      <c r="CF54" s="55"/>
      <c r="CG54" s="55"/>
      <c r="CH54" s="56"/>
    </row>
    <row r="55" spans="1:86" ht="12.75">
      <c r="A55" s="129">
        <v>1</v>
      </c>
      <c r="B55" s="129"/>
      <c r="C55" s="129"/>
      <c r="D55" s="129"/>
      <c r="E55" s="129">
        <v>2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41">
        <v>3</v>
      </c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3"/>
      <c r="BN55" s="129">
        <v>4</v>
      </c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22">
        <v>5</v>
      </c>
      <c r="CD55" s="22">
        <v>6</v>
      </c>
      <c r="CE55" s="22">
        <v>7</v>
      </c>
      <c r="CF55" s="22">
        <v>8</v>
      </c>
      <c r="CG55" s="22">
        <v>9</v>
      </c>
      <c r="CH55" s="22">
        <v>10</v>
      </c>
    </row>
    <row r="56" spans="1:86" ht="12.75">
      <c r="A56" s="60">
        <v>1</v>
      </c>
      <c r="B56" s="60"/>
      <c r="C56" s="60"/>
      <c r="D56" s="6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58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59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23"/>
      <c r="CD56" s="41">
        <f>BN56</f>
        <v>0</v>
      </c>
      <c r="CE56" s="23"/>
      <c r="CF56" s="23"/>
      <c r="CG56" s="23"/>
      <c r="CH56" s="23"/>
    </row>
    <row r="57" spans="1:86" ht="12.75">
      <c r="A57" s="121"/>
      <c r="B57" s="121"/>
      <c r="C57" s="121"/>
      <c r="D57" s="121"/>
      <c r="E57" s="68" t="s">
        <v>110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58" t="s">
        <v>3</v>
      </c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59"/>
      <c r="BN57" s="147">
        <f>BN56</f>
        <v>0</v>
      </c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23"/>
      <c r="CD57" s="42">
        <f>CD56</f>
        <v>0</v>
      </c>
      <c r="CE57" s="23"/>
      <c r="CF57" s="23"/>
      <c r="CG57" s="23"/>
      <c r="CH57" s="23"/>
    </row>
  </sheetData>
  <sheetProtection/>
  <mergeCells count="159">
    <mergeCell ref="CE19:CG19"/>
    <mergeCell ref="A18:D21"/>
    <mergeCell ref="A24:D24"/>
    <mergeCell ref="BB22:BI22"/>
    <mergeCell ref="A22:D22"/>
    <mergeCell ref="CF20:CF21"/>
    <mergeCell ref="CC18:CH18"/>
    <mergeCell ref="BB11:BM11"/>
    <mergeCell ref="BN9:CB9"/>
    <mergeCell ref="BB10:BM10"/>
    <mergeCell ref="A25:D25"/>
    <mergeCell ref="E25:AM25"/>
    <mergeCell ref="AN25:BA25"/>
    <mergeCell ref="BB25:BI25"/>
    <mergeCell ref="BJ25:CB25"/>
    <mergeCell ref="CC5:CH5"/>
    <mergeCell ref="CG20:CG21"/>
    <mergeCell ref="CD7:CD8"/>
    <mergeCell ref="CE7:CE8"/>
    <mergeCell ref="CF7:CF8"/>
    <mergeCell ref="E5:AM8"/>
    <mergeCell ref="BB5:BM8"/>
    <mergeCell ref="BN5:CB8"/>
    <mergeCell ref="CG7:CG8"/>
    <mergeCell ref="CH19:CH21"/>
    <mergeCell ref="CE6:CG6"/>
    <mergeCell ref="CH6:CH8"/>
    <mergeCell ref="CD20:CD21"/>
    <mergeCell ref="CE20:CE21"/>
    <mergeCell ref="A11:D11"/>
    <mergeCell ref="CC19:CD19"/>
    <mergeCell ref="CC20:CC21"/>
    <mergeCell ref="BN10:CB10"/>
    <mergeCell ref="BB9:BM9"/>
    <mergeCell ref="A5:D8"/>
    <mergeCell ref="BJ26:CB26"/>
    <mergeCell ref="E22:AM22"/>
    <mergeCell ref="AN12:BA12"/>
    <mergeCell ref="E24:AM24"/>
    <mergeCell ref="AN26:BA26"/>
    <mergeCell ref="CC6:CD6"/>
    <mergeCell ref="BB18:BI21"/>
    <mergeCell ref="BJ18:CB21"/>
    <mergeCell ref="CC7:CC8"/>
    <mergeCell ref="A38:D41"/>
    <mergeCell ref="A36:CH36"/>
    <mergeCell ref="CE39:CG39"/>
    <mergeCell ref="BJ29:CB29"/>
    <mergeCell ref="CD40:CD41"/>
    <mergeCell ref="AN5:BA8"/>
    <mergeCell ref="E27:AM27"/>
    <mergeCell ref="AN22:BA22"/>
    <mergeCell ref="BB23:BI23"/>
    <mergeCell ref="BJ23:CB23"/>
    <mergeCell ref="A30:AM30"/>
    <mergeCell ref="CC39:CD39"/>
    <mergeCell ref="A29:D29"/>
    <mergeCell ref="BB31:BI31"/>
    <mergeCell ref="BJ31:CB31"/>
    <mergeCell ref="AN24:BA24"/>
    <mergeCell ref="BB27:BI27"/>
    <mergeCell ref="BB28:BI28"/>
    <mergeCell ref="BJ27:CB27"/>
    <mergeCell ref="AN27:BA27"/>
    <mergeCell ref="A27:D27"/>
    <mergeCell ref="E29:AM29"/>
    <mergeCell ref="AN29:BA29"/>
    <mergeCell ref="BB29:BI29"/>
    <mergeCell ref="A23:D23"/>
    <mergeCell ref="E23:AM23"/>
    <mergeCell ref="AN23:BA23"/>
    <mergeCell ref="A28:AM28"/>
    <mergeCell ref="AN28:BA28"/>
    <mergeCell ref="E44:AM44"/>
    <mergeCell ref="BN44:CB44"/>
    <mergeCell ref="BJ28:CB28"/>
    <mergeCell ref="E18:AM21"/>
    <mergeCell ref="A44:D44"/>
    <mergeCell ref="AN44:BM44"/>
    <mergeCell ref="A43:D43"/>
    <mergeCell ref="E43:AM43"/>
    <mergeCell ref="BN43:CB43"/>
    <mergeCell ref="AN43:BM43"/>
    <mergeCell ref="A3:CH3"/>
    <mergeCell ref="AN38:BM41"/>
    <mergeCell ref="AN42:BM42"/>
    <mergeCell ref="BN42:CB42"/>
    <mergeCell ref="A26:AM26"/>
    <mergeCell ref="A10:D10"/>
    <mergeCell ref="CH39:CH41"/>
    <mergeCell ref="CC40:CC41"/>
    <mergeCell ref="E31:AM31"/>
    <mergeCell ref="AN31:BA31"/>
    <mergeCell ref="BN45:CB45"/>
    <mergeCell ref="CG40:CG41"/>
    <mergeCell ref="AN18:BA21"/>
    <mergeCell ref="AN30:BA30"/>
    <mergeCell ref="BB30:BI30"/>
    <mergeCell ref="CC38:CH38"/>
    <mergeCell ref="BJ30:CB30"/>
    <mergeCell ref="BJ22:CB22"/>
    <mergeCell ref="BJ24:CB24"/>
    <mergeCell ref="BB24:BI24"/>
    <mergeCell ref="CE40:CE41"/>
    <mergeCell ref="CF40:CF41"/>
    <mergeCell ref="E11:AM11"/>
    <mergeCell ref="AN11:BA11"/>
    <mergeCell ref="A32:AM32"/>
    <mergeCell ref="BN12:CB12"/>
    <mergeCell ref="BB12:BM12"/>
    <mergeCell ref="A31:D31"/>
    <mergeCell ref="BN11:CB11"/>
    <mergeCell ref="E38:AM41"/>
    <mergeCell ref="A9:D9"/>
    <mergeCell ref="E9:AM9"/>
    <mergeCell ref="AN9:BA9"/>
    <mergeCell ref="AN32:BA32"/>
    <mergeCell ref="BB32:BI32"/>
    <mergeCell ref="BJ32:CB32"/>
    <mergeCell ref="A12:AM12"/>
    <mergeCell ref="E10:AM10"/>
    <mergeCell ref="AN10:BA10"/>
    <mergeCell ref="BB26:BI26"/>
    <mergeCell ref="BN38:CB41"/>
    <mergeCell ref="A46:D46"/>
    <mergeCell ref="E46:AM46"/>
    <mergeCell ref="AN46:BM46"/>
    <mergeCell ref="BN46:CB46"/>
    <mergeCell ref="A42:D42"/>
    <mergeCell ref="E42:AM42"/>
    <mergeCell ref="A45:D45"/>
    <mergeCell ref="E45:AM45"/>
    <mergeCell ref="AN45:BM45"/>
    <mergeCell ref="A49:CH49"/>
    <mergeCell ref="A51:D54"/>
    <mergeCell ref="E51:AM54"/>
    <mergeCell ref="AN51:BM54"/>
    <mergeCell ref="BN51:CB54"/>
    <mergeCell ref="CC51:CH51"/>
    <mergeCell ref="CC52:CD52"/>
    <mergeCell ref="CE52:CG52"/>
    <mergeCell ref="CH52:CH54"/>
    <mergeCell ref="CC53:CC54"/>
    <mergeCell ref="CD53:CD54"/>
    <mergeCell ref="CE53:CE54"/>
    <mergeCell ref="CF53:CF54"/>
    <mergeCell ref="CG53:CG54"/>
    <mergeCell ref="A55:D55"/>
    <mergeCell ref="E55:AM55"/>
    <mergeCell ref="AN55:BM55"/>
    <mergeCell ref="BN55:CB55"/>
    <mergeCell ref="A57:D57"/>
    <mergeCell ref="E57:AM57"/>
    <mergeCell ref="AN57:BM57"/>
    <mergeCell ref="BN57:CB57"/>
    <mergeCell ref="A56:D56"/>
    <mergeCell ref="E56:AM56"/>
    <mergeCell ref="AN56:BM56"/>
    <mergeCell ref="BN56:CB5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H23"/>
  <sheetViews>
    <sheetView zoomScalePageLayoutView="0" workbookViewId="0" topLeftCell="A5">
      <selection activeCell="AC26" sqref="AC26:AD26"/>
    </sheetView>
  </sheetViews>
  <sheetFormatPr defaultColWidth="1.12109375" defaultRowHeight="12.75"/>
  <cols>
    <col min="1" max="1" width="2.125" style="10" bestFit="1" customWidth="1"/>
    <col min="2" max="80" width="1.12109375" style="10" customWidth="1"/>
    <col min="81" max="83" width="9.50390625" style="10" customWidth="1"/>
    <col min="84" max="84" width="9.125" style="10" customWidth="1"/>
    <col min="85" max="85" width="8.50390625" style="10" customWidth="1"/>
    <col min="86" max="86" width="15.125" style="10" customWidth="1"/>
    <col min="87" max="16384" width="1.12109375" style="10" customWidth="1"/>
  </cols>
  <sheetData>
    <row r="1" spans="1:86" ht="36.75" customHeight="1">
      <c r="A1" s="69" t="s">
        <v>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3" spans="1:86" s="6" customFormat="1" ht="15">
      <c r="A3" s="25" t="s">
        <v>125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pans="1:80" s="9" customFormat="1" ht="7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6" ht="12.75" customHeight="1">
      <c r="A5" s="112" t="s">
        <v>39</v>
      </c>
      <c r="B5" s="113"/>
      <c r="C5" s="113"/>
      <c r="D5" s="114"/>
      <c r="E5" s="75" t="s">
        <v>4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  <c r="AN5" s="112" t="s">
        <v>63</v>
      </c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4"/>
      <c r="BD5" s="112" t="s">
        <v>62</v>
      </c>
      <c r="BE5" s="113"/>
      <c r="BF5" s="113"/>
      <c r="BG5" s="113"/>
      <c r="BH5" s="113"/>
      <c r="BI5" s="113"/>
      <c r="BJ5" s="113"/>
      <c r="BK5" s="113"/>
      <c r="BL5" s="113"/>
      <c r="BM5" s="114"/>
      <c r="BN5" s="112" t="s">
        <v>64</v>
      </c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4"/>
      <c r="CC5" s="58" t="s">
        <v>66</v>
      </c>
      <c r="CD5" s="130"/>
      <c r="CE5" s="130"/>
      <c r="CF5" s="130"/>
      <c r="CG5" s="130"/>
      <c r="CH5" s="59"/>
    </row>
    <row r="6" spans="1:86" ht="78.75" customHeight="1">
      <c r="A6" s="115"/>
      <c r="B6" s="116"/>
      <c r="C6" s="116"/>
      <c r="D6" s="117"/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15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7"/>
      <c r="BD6" s="115"/>
      <c r="BE6" s="116"/>
      <c r="BF6" s="116"/>
      <c r="BG6" s="116"/>
      <c r="BH6" s="116"/>
      <c r="BI6" s="116"/>
      <c r="BJ6" s="116"/>
      <c r="BK6" s="116"/>
      <c r="BL6" s="116"/>
      <c r="BM6" s="117"/>
      <c r="BN6" s="115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7"/>
      <c r="CC6" s="63" t="s">
        <v>36</v>
      </c>
      <c r="CD6" s="65"/>
      <c r="CE6" s="63" t="s">
        <v>46</v>
      </c>
      <c r="CF6" s="64"/>
      <c r="CG6" s="65"/>
      <c r="CH6" s="134" t="s">
        <v>47</v>
      </c>
    </row>
    <row r="7" spans="1:86" ht="12.75" customHeight="1">
      <c r="A7" s="115"/>
      <c r="B7" s="116"/>
      <c r="C7" s="116"/>
      <c r="D7" s="117"/>
      <c r="E7" s="1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6"/>
      <c r="AN7" s="115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7"/>
      <c r="BD7" s="115"/>
      <c r="BE7" s="116"/>
      <c r="BF7" s="116"/>
      <c r="BG7" s="116"/>
      <c r="BH7" s="116"/>
      <c r="BI7" s="116"/>
      <c r="BJ7" s="116"/>
      <c r="BK7" s="116"/>
      <c r="BL7" s="116"/>
      <c r="BM7" s="117"/>
      <c r="BN7" s="115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7"/>
      <c r="CC7" s="137" t="s">
        <v>44</v>
      </c>
      <c r="CD7" s="137" t="s">
        <v>45</v>
      </c>
      <c r="CE7" s="137" t="s">
        <v>85</v>
      </c>
      <c r="CF7" s="137" t="s">
        <v>44</v>
      </c>
      <c r="CG7" s="137" t="s">
        <v>45</v>
      </c>
      <c r="CH7" s="135"/>
    </row>
    <row r="8" spans="1:86" ht="12.75" customHeight="1">
      <c r="A8" s="118"/>
      <c r="B8" s="119"/>
      <c r="C8" s="119"/>
      <c r="D8" s="120"/>
      <c r="E8" s="76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8"/>
      <c r="AN8" s="118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20"/>
      <c r="BD8" s="118"/>
      <c r="BE8" s="119"/>
      <c r="BF8" s="119"/>
      <c r="BG8" s="119"/>
      <c r="BH8" s="119"/>
      <c r="BI8" s="119"/>
      <c r="BJ8" s="119"/>
      <c r="BK8" s="119"/>
      <c r="BL8" s="119"/>
      <c r="BM8" s="120"/>
      <c r="BN8" s="118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20"/>
      <c r="CC8" s="138"/>
      <c r="CD8" s="138"/>
      <c r="CE8" s="138"/>
      <c r="CF8" s="138"/>
      <c r="CG8" s="138"/>
      <c r="CH8" s="136"/>
    </row>
    <row r="9" spans="1:86" ht="12.75">
      <c r="A9" s="141">
        <v>1</v>
      </c>
      <c r="B9" s="142"/>
      <c r="C9" s="142"/>
      <c r="D9" s="143"/>
      <c r="E9" s="141">
        <v>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3"/>
      <c r="AN9" s="141">
        <v>3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3"/>
      <c r="BD9" s="141">
        <v>4</v>
      </c>
      <c r="BE9" s="142"/>
      <c r="BF9" s="142"/>
      <c r="BG9" s="142"/>
      <c r="BH9" s="142"/>
      <c r="BI9" s="142"/>
      <c r="BJ9" s="142"/>
      <c r="BK9" s="142"/>
      <c r="BL9" s="142"/>
      <c r="BM9" s="143"/>
      <c r="BN9" s="141" t="s">
        <v>58</v>
      </c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3"/>
      <c r="CC9" s="20">
        <v>6</v>
      </c>
      <c r="CD9" s="20">
        <v>7</v>
      </c>
      <c r="CE9" s="20">
        <v>8</v>
      </c>
      <c r="CF9" s="20">
        <v>9</v>
      </c>
      <c r="CG9" s="20">
        <v>10</v>
      </c>
      <c r="CH9" s="20">
        <v>11</v>
      </c>
    </row>
    <row r="10" spans="1:86" ht="12.75">
      <c r="A10" s="58"/>
      <c r="B10" s="130"/>
      <c r="C10" s="130"/>
      <c r="D10" s="59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1"/>
      <c r="AN10" s="52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4"/>
      <c r="BD10" s="52"/>
      <c r="BE10" s="53"/>
      <c r="BF10" s="53"/>
      <c r="BG10" s="53"/>
      <c r="BH10" s="53"/>
      <c r="BI10" s="53"/>
      <c r="BJ10" s="53"/>
      <c r="BK10" s="53"/>
      <c r="BL10" s="53"/>
      <c r="BM10" s="54"/>
      <c r="BN10" s="52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4"/>
      <c r="CC10" s="23"/>
      <c r="CD10" s="23"/>
      <c r="CE10" s="23"/>
      <c r="CF10" s="23"/>
      <c r="CG10" s="23"/>
      <c r="CH10" s="23"/>
    </row>
    <row r="11" spans="1:86" ht="12.75">
      <c r="A11" s="58"/>
      <c r="B11" s="130"/>
      <c r="C11" s="130"/>
      <c r="D11" s="59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  <c r="AN11" s="52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/>
      <c r="BD11" s="52"/>
      <c r="BE11" s="53"/>
      <c r="BF11" s="53"/>
      <c r="BG11" s="53"/>
      <c r="BH11" s="53"/>
      <c r="BI11" s="53"/>
      <c r="BJ11" s="53"/>
      <c r="BK11" s="53"/>
      <c r="BL11" s="53"/>
      <c r="BM11" s="54"/>
      <c r="BN11" s="52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4"/>
      <c r="CC11" s="23"/>
      <c r="CD11" s="23"/>
      <c r="CE11" s="23"/>
      <c r="CF11" s="23"/>
      <c r="CG11" s="23"/>
      <c r="CH11" s="23"/>
    </row>
    <row r="12" spans="1:86" ht="12.75">
      <c r="A12" s="52" t="s">
        <v>69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4"/>
      <c r="AN12" s="58" t="s">
        <v>3</v>
      </c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59"/>
      <c r="BD12" s="58" t="s">
        <v>3</v>
      </c>
      <c r="BE12" s="130"/>
      <c r="BF12" s="130"/>
      <c r="BG12" s="130"/>
      <c r="BH12" s="130"/>
      <c r="BI12" s="130"/>
      <c r="BJ12" s="130"/>
      <c r="BK12" s="130"/>
      <c r="BL12" s="130"/>
      <c r="BM12" s="59"/>
      <c r="BN12" s="52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4"/>
      <c r="CC12" s="23"/>
      <c r="CD12" s="23"/>
      <c r="CE12" s="23"/>
      <c r="CF12" s="23"/>
      <c r="CG12" s="23"/>
      <c r="CH12" s="23"/>
    </row>
    <row r="13" s="1" customFormat="1" ht="15"/>
    <row r="14" spans="1:86" s="6" customFormat="1" ht="15">
      <c r="A14" s="25" t="s">
        <v>126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</row>
    <row r="15" spans="1:80" s="9" customFormat="1" ht="7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6" ht="12.75">
      <c r="A16" s="56" t="s">
        <v>39</v>
      </c>
      <c r="B16" s="56"/>
      <c r="C16" s="56"/>
      <c r="D16" s="56"/>
      <c r="E16" s="129" t="s">
        <v>4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12" t="s">
        <v>63</v>
      </c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12" t="s">
        <v>62</v>
      </c>
      <c r="BE16" s="113"/>
      <c r="BF16" s="113"/>
      <c r="BG16" s="113"/>
      <c r="BH16" s="113"/>
      <c r="BI16" s="113"/>
      <c r="BJ16" s="113"/>
      <c r="BK16" s="113"/>
      <c r="BL16" s="113"/>
      <c r="BM16" s="114"/>
      <c r="BN16" s="112" t="s">
        <v>64</v>
      </c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60" t="s">
        <v>66</v>
      </c>
      <c r="CD16" s="60"/>
      <c r="CE16" s="60"/>
      <c r="CF16" s="60"/>
      <c r="CG16" s="60"/>
      <c r="CH16" s="60"/>
    </row>
    <row r="17" spans="1:86" ht="83.25" customHeight="1">
      <c r="A17" s="56"/>
      <c r="B17" s="56"/>
      <c r="C17" s="56"/>
      <c r="D17" s="5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15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5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  <c r="CC17" s="56" t="s">
        <v>36</v>
      </c>
      <c r="CD17" s="56"/>
      <c r="CE17" s="63" t="s">
        <v>46</v>
      </c>
      <c r="CF17" s="64"/>
      <c r="CG17" s="65"/>
      <c r="CH17" s="134" t="s">
        <v>47</v>
      </c>
    </row>
    <row r="18" spans="1:86" ht="12.75" customHeight="1">
      <c r="A18" s="56"/>
      <c r="B18" s="56"/>
      <c r="C18" s="56"/>
      <c r="D18" s="56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15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5"/>
      <c r="BE18" s="116"/>
      <c r="BF18" s="116"/>
      <c r="BG18" s="116"/>
      <c r="BH18" s="116"/>
      <c r="BI18" s="116"/>
      <c r="BJ18" s="116"/>
      <c r="BK18" s="116"/>
      <c r="BL18" s="116"/>
      <c r="BM18" s="117"/>
      <c r="BN18" s="115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  <c r="CC18" s="55" t="s">
        <v>44</v>
      </c>
      <c r="CD18" s="55" t="s">
        <v>45</v>
      </c>
      <c r="CE18" s="137" t="s">
        <v>85</v>
      </c>
      <c r="CF18" s="55" t="s">
        <v>44</v>
      </c>
      <c r="CG18" s="55" t="s">
        <v>45</v>
      </c>
      <c r="CH18" s="135"/>
    </row>
    <row r="19" spans="1:86" ht="12.75">
      <c r="A19" s="56"/>
      <c r="B19" s="56"/>
      <c r="C19" s="56"/>
      <c r="D19" s="56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18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20"/>
      <c r="BD19" s="118"/>
      <c r="BE19" s="119"/>
      <c r="BF19" s="119"/>
      <c r="BG19" s="119"/>
      <c r="BH19" s="119"/>
      <c r="BI19" s="119"/>
      <c r="BJ19" s="119"/>
      <c r="BK19" s="119"/>
      <c r="BL19" s="119"/>
      <c r="BM19" s="120"/>
      <c r="BN19" s="118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20"/>
      <c r="CC19" s="55"/>
      <c r="CD19" s="55"/>
      <c r="CE19" s="138"/>
      <c r="CF19" s="55"/>
      <c r="CG19" s="55"/>
      <c r="CH19" s="136"/>
    </row>
    <row r="20" spans="1:86" ht="12.75">
      <c r="A20" s="129">
        <v>1</v>
      </c>
      <c r="B20" s="129"/>
      <c r="C20" s="129"/>
      <c r="D20" s="129"/>
      <c r="E20" s="129">
        <v>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>
        <v>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>
        <v>4</v>
      </c>
      <c r="BE20" s="129"/>
      <c r="BF20" s="129"/>
      <c r="BG20" s="129"/>
      <c r="BH20" s="129"/>
      <c r="BI20" s="129"/>
      <c r="BJ20" s="129"/>
      <c r="BK20" s="129"/>
      <c r="BL20" s="129"/>
      <c r="BM20" s="129"/>
      <c r="BN20" s="129" t="s">
        <v>58</v>
      </c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20">
        <v>6</v>
      </c>
      <c r="CD20" s="20">
        <v>7</v>
      </c>
      <c r="CE20" s="20">
        <v>8</v>
      </c>
      <c r="CF20" s="20">
        <v>9</v>
      </c>
      <c r="CG20" s="20">
        <v>10</v>
      </c>
      <c r="CH20" s="20">
        <v>11</v>
      </c>
    </row>
    <row r="21" spans="1:86" ht="12.75">
      <c r="A21" s="121"/>
      <c r="B21" s="121"/>
      <c r="C21" s="121"/>
      <c r="D21" s="12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23"/>
      <c r="CD21" s="23"/>
      <c r="CE21" s="23"/>
      <c r="CF21" s="23"/>
      <c r="CG21" s="23"/>
      <c r="CH21" s="23"/>
    </row>
    <row r="22" spans="1:86" ht="12.75">
      <c r="A22" s="121"/>
      <c r="B22" s="121"/>
      <c r="C22" s="121"/>
      <c r="D22" s="12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23"/>
      <c r="CD22" s="23"/>
      <c r="CE22" s="23"/>
      <c r="CF22" s="23"/>
      <c r="CG22" s="23"/>
      <c r="CH22" s="23"/>
    </row>
    <row r="23" spans="1:86" ht="12.75">
      <c r="A23" s="52" t="s">
        <v>70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 t="s">
        <v>3</v>
      </c>
      <c r="BE23" s="60"/>
      <c r="BF23" s="60"/>
      <c r="BG23" s="60"/>
      <c r="BH23" s="60"/>
      <c r="BI23" s="60"/>
      <c r="BJ23" s="60"/>
      <c r="BK23" s="60"/>
      <c r="BL23" s="60"/>
      <c r="BM23" s="60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23"/>
      <c r="CD23" s="23"/>
      <c r="CE23" s="23"/>
      <c r="CF23" s="23"/>
      <c r="CG23" s="23"/>
      <c r="CH23" s="23"/>
    </row>
    <row r="24" s="1" customFormat="1" ht="15"/>
  </sheetData>
  <sheetProtection/>
  <mergeCells count="67">
    <mergeCell ref="A1:CH1"/>
    <mergeCell ref="CG7:CG8"/>
    <mergeCell ref="A5:D8"/>
    <mergeCell ref="E5:AM8"/>
    <mergeCell ref="AN5:BC8"/>
    <mergeCell ref="A22:D22"/>
    <mergeCell ref="BN10:CB10"/>
    <mergeCell ref="BD10:BM10"/>
    <mergeCell ref="AN10:BC10"/>
    <mergeCell ref="E10:AM10"/>
    <mergeCell ref="BD20:BM20"/>
    <mergeCell ref="BN20:CB20"/>
    <mergeCell ref="BD12:BM12"/>
    <mergeCell ref="BN12:CB12"/>
    <mergeCell ref="A11:D11"/>
    <mergeCell ref="BD11:BM11"/>
    <mergeCell ref="BN11:CB11"/>
    <mergeCell ref="E11:AM11"/>
    <mergeCell ref="AN11:BC11"/>
    <mergeCell ref="A12:AM12"/>
    <mergeCell ref="A23:AN23"/>
    <mergeCell ref="AO23:BC23"/>
    <mergeCell ref="BD23:BM23"/>
    <mergeCell ref="BN23:CB23"/>
    <mergeCell ref="A21:D21"/>
    <mergeCell ref="CF18:CF19"/>
    <mergeCell ref="E22:AN22"/>
    <mergeCell ref="AO22:BC22"/>
    <mergeCell ref="BD22:BM22"/>
    <mergeCell ref="BN22:CB22"/>
    <mergeCell ref="E21:AN21"/>
    <mergeCell ref="AO21:BC21"/>
    <mergeCell ref="BD21:BM21"/>
    <mergeCell ref="BN21:CB21"/>
    <mergeCell ref="A16:D19"/>
    <mergeCell ref="E16:AN19"/>
    <mergeCell ref="AO16:BC19"/>
    <mergeCell ref="A20:D20"/>
    <mergeCell ref="E20:AN20"/>
    <mergeCell ref="AO20:BC20"/>
    <mergeCell ref="CE17:CG17"/>
    <mergeCell ref="CH17:CH19"/>
    <mergeCell ref="CC18:CC19"/>
    <mergeCell ref="CD18:CD19"/>
    <mergeCell ref="CE18:CE19"/>
    <mergeCell ref="BD16:BM19"/>
    <mergeCell ref="BN16:CB19"/>
    <mergeCell ref="CG18:CG19"/>
    <mergeCell ref="CC16:CH16"/>
    <mergeCell ref="CC17:CD17"/>
    <mergeCell ref="CC5:CH5"/>
    <mergeCell ref="CC6:CD6"/>
    <mergeCell ref="CE6:CG6"/>
    <mergeCell ref="CH6:CH8"/>
    <mergeCell ref="CC7:CC8"/>
    <mergeCell ref="CD7:CD8"/>
    <mergeCell ref="CE7:CE8"/>
    <mergeCell ref="CF7:CF8"/>
    <mergeCell ref="AN12:BC12"/>
    <mergeCell ref="A10:D10"/>
    <mergeCell ref="BD5:BM8"/>
    <mergeCell ref="BN5:CB8"/>
    <mergeCell ref="A9:D9"/>
    <mergeCell ref="AN9:BC9"/>
    <mergeCell ref="BD9:BM9"/>
    <mergeCell ref="BN9:CB9"/>
    <mergeCell ref="E9:A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62"/>
  <sheetViews>
    <sheetView zoomScalePageLayoutView="0" workbookViewId="0" topLeftCell="A49">
      <selection activeCell="DX1" sqref="DX1:DX16384"/>
    </sheetView>
  </sheetViews>
  <sheetFormatPr defaultColWidth="1.12109375" defaultRowHeight="12.75"/>
  <cols>
    <col min="1" max="18" width="1.12109375" style="10" customWidth="1"/>
    <col min="19" max="19" width="2.125" style="10" customWidth="1"/>
    <col min="20" max="34" width="1.12109375" style="10" customWidth="1"/>
    <col min="35" max="35" width="2.875" style="10" customWidth="1"/>
    <col min="36" max="80" width="1.12109375" style="10" customWidth="1"/>
    <col min="81" max="81" width="10.125" style="10" customWidth="1"/>
    <col min="82" max="82" width="11.00390625" style="10" customWidth="1"/>
    <col min="83" max="83" width="8.50390625" style="10" customWidth="1"/>
    <col min="84" max="84" width="9.875" style="10" customWidth="1"/>
    <col min="85" max="85" width="8.625" style="10" customWidth="1"/>
    <col min="86" max="86" width="15.125" style="10" customWidth="1"/>
    <col min="87" max="16384" width="1.12109375" style="10" customWidth="1"/>
  </cols>
  <sheetData>
    <row r="1" spans="1:80" s="6" customFormat="1" ht="15">
      <c r="A1" s="25" t="s">
        <v>128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</row>
    <row r="2" spans="1:80" s="9" customFormat="1" ht="7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6" s="6" customFormat="1" ht="15">
      <c r="A3" s="25" t="s">
        <v>129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5" spans="1:86" ht="12.75" customHeight="1">
      <c r="A5" s="56" t="s">
        <v>39</v>
      </c>
      <c r="B5" s="56"/>
      <c r="C5" s="56"/>
      <c r="D5" s="56"/>
      <c r="E5" s="129" t="s">
        <v>4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56" t="s">
        <v>67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 t="s">
        <v>62</v>
      </c>
      <c r="AV5" s="56"/>
      <c r="AW5" s="56"/>
      <c r="AX5" s="56"/>
      <c r="AY5" s="56"/>
      <c r="AZ5" s="56"/>
      <c r="BA5" s="56"/>
      <c r="BB5" s="56"/>
      <c r="BC5" s="56"/>
      <c r="BD5" s="56"/>
      <c r="BE5" s="56" t="s">
        <v>68</v>
      </c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129" t="s">
        <v>6</v>
      </c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60" t="s">
        <v>66</v>
      </c>
      <c r="CD5" s="60"/>
      <c r="CE5" s="60"/>
      <c r="CF5" s="60"/>
      <c r="CG5" s="60"/>
      <c r="CH5" s="60"/>
    </row>
    <row r="6" spans="1:86" ht="78.75" customHeight="1">
      <c r="A6" s="56"/>
      <c r="B6" s="56"/>
      <c r="C6" s="56"/>
      <c r="D6" s="5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56" t="s">
        <v>36</v>
      </c>
      <c r="CD6" s="56"/>
      <c r="CE6" s="63" t="s">
        <v>46</v>
      </c>
      <c r="CF6" s="64"/>
      <c r="CG6" s="65"/>
      <c r="CH6" s="56" t="s">
        <v>47</v>
      </c>
    </row>
    <row r="7" spans="1:86" ht="12.75">
      <c r="A7" s="56"/>
      <c r="B7" s="56"/>
      <c r="C7" s="56"/>
      <c r="D7" s="56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55" t="s">
        <v>44</v>
      </c>
      <c r="CD7" s="55" t="s">
        <v>45</v>
      </c>
      <c r="CE7" s="137" t="s">
        <v>85</v>
      </c>
      <c r="CF7" s="55" t="s">
        <v>44</v>
      </c>
      <c r="CG7" s="55" t="s">
        <v>45</v>
      </c>
      <c r="CH7" s="56"/>
    </row>
    <row r="8" spans="1:86" ht="12.75">
      <c r="A8" s="56"/>
      <c r="B8" s="56"/>
      <c r="C8" s="56"/>
      <c r="D8" s="5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55"/>
      <c r="CD8" s="55"/>
      <c r="CE8" s="138"/>
      <c r="CF8" s="55"/>
      <c r="CG8" s="55"/>
      <c r="CH8" s="56"/>
    </row>
    <row r="9" spans="1:86" ht="12.75">
      <c r="A9" s="129">
        <v>1</v>
      </c>
      <c r="B9" s="129"/>
      <c r="C9" s="129"/>
      <c r="D9" s="129"/>
      <c r="E9" s="129"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>
        <v>3</v>
      </c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>
        <v>4</v>
      </c>
      <c r="AV9" s="129"/>
      <c r="AW9" s="129"/>
      <c r="AX9" s="129"/>
      <c r="AY9" s="129"/>
      <c r="AZ9" s="129"/>
      <c r="BA9" s="129"/>
      <c r="BB9" s="129"/>
      <c r="BC9" s="129"/>
      <c r="BD9" s="129"/>
      <c r="BE9" s="129">
        <v>5</v>
      </c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 t="s">
        <v>54</v>
      </c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20">
        <v>7</v>
      </c>
      <c r="CD9" s="20">
        <v>8</v>
      </c>
      <c r="CE9" s="20">
        <v>9</v>
      </c>
      <c r="CF9" s="20">
        <v>10</v>
      </c>
      <c r="CG9" s="20">
        <v>11</v>
      </c>
      <c r="CH9" s="20">
        <v>12</v>
      </c>
    </row>
    <row r="10" spans="1:86" ht="27" customHeight="1">
      <c r="A10" s="121"/>
      <c r="B10" s="121"/>
      <c r="C10" s="121"/>
      <c r="D10" s="121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30"/>
      <c r="CD10" s="30"/>
      <c r="CE10" s="23"/>
      <c r="CF10" s="23"/>
      <c r="CG10" s="23"/>
      <c r="CH10" s="23"/>
    </row>
    <row r="11" spans="1:86" ht="28.5" customHeight="1">
      <c r="A11" s="121"/>
      <c r="B11" s="121"/>
      <c r="C11" s="121"/>
      <c r="D11" s="121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30"/>
      <c r="CD11" s="30"/>
      <c r="CE11" s="23"/>
      <c r="CF11" s="23"/>
      <c r="CG11" s="23"/>
      <c r="CH11" s="23"/>
    </row>
    <row r="12" spans="1:86" ht="26.25" customHeight="1">
      <c r="A12" s="121"/>
      <c r="B12" s="121"/>
      <c r="C12" s="121"/>
      <c r="D12" s="121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30"/>
      <c r="CD12" s="30"/>
      <c r="CE12" s="23"/>
      <c r="CF12" s="23"/>
      <c r="CG12" s="23"/>
      <c r="CH12" s="23"/>
    </row>
    <row r="13" spans="1:86" ht="27" customHeight="1">
      <c r="A13" s="121"/>
      <c r="B13" s="121"/>
      <c r="C13" s="121"/>
      <c r="D13" s="121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30"/>
      <c r="CD13" s="30"/>
      <c r="CE13" s="23"/>
      <c r="CF13" s="23"/>
      <c r="CG13" s="23"/>
      <c r="CH13" s="23"/>
    </row>
    <row r="14" spans="1:86" ht="12.75">
      <c r="A14" s="52" t="s">
        <v>90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60" t="s">
        <v>3</v>
      </c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 t="s">
        <v>3</v>
      </c>
      <c r="AV14" s="60"/>
      <c r="AW14" s="60"/>
      <c r="AX14" s="60"/>
      <c r="AY14" s="60"/>
      <c r="AZ14" s="60"/>
      <c r="BA14" s="60"/>
      <c r="BB14" s="60"/>
      <c r="BC14" s="60"/>
      <c r="BD14" s="60"/>
      <c r="BE14" s="60" t="s">
        <v>3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144">
        <f>SUM(BP10:BP13)</f>
        <v>0</v>
      </c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37">
        <f>SUM(CC12:CC13)</f>
        <v>0</v>
      </c>
      <c r="CD14" s="37">
        <f>SUM(CD10:CD13)</f>
        <v>0</v>
      </c>
      <c r="CE14" s="23"/>
      <c r="CF14" s="23"/>
      <c r="CG14" s="23"/>
      <c r="CH14" s="23"/>
    </row>
    <row r="15" spans="1:86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24"/>
      <c r="CD15" s="24"/>
      <c r="CE15" s="24"/>
      <c r="CF15" s="24"/>
      <c r="CG15" s="24"/>
      <c r="CH15" s="24"/>
    </row>
    <row r="16" spans="1:86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24"/>
      <c r="CD16" s="24"/>
      <c r="CE16" s="24"/>
      <c r="CF16" s="24"/>
      <c r="CG16" s="24"/>
      <c r="CH16" s="24"/>
    </row>
    <row r="17" spans="1:86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24"/>
      <c r="CD17" s="24"/>
      <c r="CE17" s="24"/>
      <c r="CF17" s="24"/>
      <c r="CG17" s="24"/>
      <c r="CH17" s="24"/>
    </row>
    <row r="18" s="1" customFormat="1" ht="15"/>
    <row r="19" spans="1:80" s="6" customFormat="1" ht="15">
      <c r="A19" s="25" t="s">
        <v>130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</row>
    <row r="21" spans="1:86" ht="12.75">
      <c r="A21" s="56" t="s">
        <v>39</v>
      </c>
      <c r="B21" s="56"/>
      <c r="C21" s="56"/>
      <c r="D21" s="56"/>
      <c r="E21" s="129" t="s">
        <v>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56" t="s">
        <v>91</v>
      </c>
      <c r="AO21" s="56"/>
      <c r="AP21" s="56"/>
      <c r="AQ21" s="56"/>
      <c r="AR21" s="56"/>
      <c r="AS21" s="56"/>
      <c r="AT21" s="56"/>
      <c r="AU21" s="56"/>
      <c r="AV21" s="56"/>
      <c r="AW21" s="56" t="s">
        <v>92</v>
      </c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129" t="s">
        <v>6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60" t="s">
        <v>66</v>
      </c>
      <c r="CD21" s="60"/>
      <c r="CE21" s="60"/>
      <c r="CF21" s="60"/>
      <c r="CG21" s="60"/>
      <c r="CH21" s="60"/>
    </row>
    <row r="22" spans="1:86" ht="80.25" customHeight="1">
      <c r="A22" s="56"/>
      <c r="B22" s="56"/>
      <c r="C22" s="56"/>
      <c r="D22" s="56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56" t="s">
        <v>36</v>
      </c>
      <c r="CD22" s="56"/>
      <c r="CE22" s="56" t="s">
        <v>46</v>
      </c>
      <c r="CF22" s="56"/>
      <c r="CG22" s="56"/>
      <c r="CH22" s="56" t="s">
        <v>47</v>
      </c>
    </row>
    <row r="23" spans="1:86" ht="12.75">
      <c r="A23" s="56"/>
      <c r="B23" s="56"/>
      <c r="C23" s="56"/>
      <c r="D23" s="56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55" t="s">
        <v>44</v>
      </c>
      <c r="CD23" s="55" t="s">
        <v>45</v>
      </c>
      <c r="CE23" s="55" t="s">
        <v>85</v>
      </c>
      <c r="CF23" s="55" t="s">
        <v>44</v>
      </c>
      <c r="CG23" s="55" t="s">
        <v>45</v>
      </c>
      <c r="CH23" s="56"/>
    </row>
    <row r="24" spans="1:86" ht="12.75">
      <c r="A24" s="56"/>
      <c r="B24" s="56"/>
      <c r="C24" s="56"/>
      <c r="D24" s="56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55"/>
      <c r="CD24" s="55"/>
      <c r="CE24" s="55"/>
      <c r="CF24" s="55"/>
      <c r="CG24" s="55"/>
      <c r="CH24" s="56"/>
    </row>
    <row r="25" spans="1:86" ht="12.75">
      <c r="A25" s="129">
        <v>1</v>
      </c>
      <c r="B25" s="129"/>
      <c r="C25" s="129"/>
      <c r="D25" s="129"/>
      <c r="E25" s="129">
        <v>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>
        <v>3</v>
      </c>
      <c r="AO25" s="129"/>
      <c r="AP25" s="129"/>
      <c r="AQ25" s="129"/>
      <c r="AR25" s="129"/>
      <c r="AS25" s="129"/>
      <c r="AT25" s="129"/>
      <c r="AU25" s="129"/>
      <c r="AV25" s="129"/>
      <c r="AW25" s="129">
        <v>4</v>
      </c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 t="s">
        <v>58</v>
      </c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20">
        <v>6</v>
      </c>
      <c r="CD25" s="20">
        <v>7</v>
      </c>
      <c r="CE25" s="20">
        <v>8</v>
      </c>
      <c r="CF25" s="20">
        <v>9</v>
      </c>
      <c r="CG25" s="20">
        <v>10</v>
      </c>
      <c r="CH25" s="20">
        <v>11</v>
      </c>
    </row>
    <row r="26" spans="1:86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23"/>
      <c r="CD26" s="23"/>
      <c r="CE26" s="23"/>
      <c r="CF26" s="23"/>
      <c r="CG26" s="23"/>
      <c r="CH26" s="23"/>
    </row>
    <row r="27" spans="1:86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23"/>
      <c r="CD27" s="23"/>
      <c r="CE27" s="23"/>
      <c r="CF27" s="23"/>
      <c r="CG27" s="23"/>
      <c r="CH27" s="23"/>
    </row>
    <row r="28" spans="1:86" ht="12.75">
      <c r="A28" s="52" t="s">
        <v>93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23"/>
      <c r="CD28" s="23"/>
      <c r="CE28" s="23"/>
      <c r="CF28" s="23"/>
      <c r="CG28" s="23"/>
      <c r="CH28" s="23"/>
    </row>
    <row r="29" spans="2:80" s="6" customFormat="1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s="6" customFormat="1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2:80" s="6" customFormat="1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2:80" s="6" customFormat="1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2:80" s="6" customFormat="1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2:80" s="6" customFormat="1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2:80" s="6" customFormat="1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2:80" s="6" customFormat="1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6" customFormat="1" ht="15">
      <c r="A37" s="25" t="s">
        <v>131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9" spans="1:86" ht="12.75">
      <c r="A39" s="56" t="s">
        <v>39</v>
      </c>
      <c r="B39" s="56"/>
      <c r="C39" s="56"/>
      <c r="D39" s="56"/>
      <c r="E39" s="129" t="s">
        <v>30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56" t="s">
        <v>94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 t="s">
        <v>95</v>
      </c>
      <c r="AV39" s="56"/>
      <c r="AW39" s="56"/>
      <c r="AX39" s="56"/>
      <c r="AY39" s="56"/>
      <c r="AZ39" s="56"/>
      <c r="BA39" s="56"/>
      <c r="BB39" s="56"/>
      <c r="BC39" s="56"/>
      <c r="BD39" s="56"/>
      <c r="BE39" s="129" t="s">
        <v>96</v>
      </c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 t="s">
        <v>6</v>
      </c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60" t="s">
        <v>66</v>
      </c>
      <c r="CD39" s="60"/>
      <c r="CE39" s="60"/>
      <c r="CF39" s="60"/>
      <c r="CG39" s="60"/>
      <c r="CH39" s="60"/>
    </row>
    <row r="40" spans="1:86" ht="79.5" customHeight="1">
      <c r="A40" s="56"/>
      <c r="B40" s="56"/>
      <c r="C40" s="56"/>
      <c r="D40" s="56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56" t="s">
        <v>36</v>
      </c>
      <c r="CD40" s="56"/>
      <c r="CE40" s="56" t="s">
        <v>46</v>
      </c>
      <c r="CF40" s="56"/>
      <c r="CG40" s="56"/>
      <c r="CH40" s="56" t="s">
        <v>47</v>
      </c>
    </row>
    <row r="41" spans="1:86" ht="12.75">
      <c r="A41" s="56"/>
      <c r="B41" s="56"/>
      <c r="C41" s="56"/>
      <c r="D41" s="56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55" t="s">
        <v>44</v>
      </c>
      <c r="CD41" s="55" t="s">
        <v>45</v>
      </c>
      <c r="CE41" s="55" t="s">
        <v>85</v>
      </c>
      <c r="CF41" s="55" t="s">
        <v>44</v>
      </c>
      <c r="CG41" s="55" t="s">
        <v>45</v>
      </c>
      <c r="CH41" s="56"/>
    </row>
    <row r="42" spans="1:86" ht="12.75">
      <c r="A42" s="56"/>
      <c r="B42" s="56"/>
      <c r="C42" s="56"/>
      <c r="D42" s="56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55"/>
      <c r="CD42" s="55"/>
      <c r="CE42" s="55"/>
      <c r="CF42" s="55"/>
      <c r="CG42" s="55"/>
      <c r="CH42" s="56"/>
    </row>
    <row r="43" spans="1:86" ht="12.75">
      <c r="A43" s="129">
        <v>1</v>
      </c>
      <c r="B43" s="129"/>
      <c r="C43" s="129"/>
      <c r="D43" s="129"/>
      <c r="E43" s="129">
        <v>2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>
        <v>3</v>
      </c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>
        <v>4</v>
      </c>
      <c r="AV43" s="129"/>
      <c r="AW43" s="129"/>
      <c r="AX43" s="129"/>
      <c r="AY43" s="129"/>
      <c r="AZ43" s="129"/>
      <c r="BA43" s="129"/>
      <c r="BB43" s="129"/>
      <c r="BC43" s="129"/>
      <c r="BD43" s="129"/>
      <c r="BE43" s="129">
        <v>5</v>
      </c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 t="s">
        <v>105</v>
      </c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20">
        <v>7</v>
      </c>
      <c r="CD43" s="20">
        <v>8</v>
      </c>
      <c r="CE43" s="20">
        <v>9</v>
      </c>
      <c r="CF43" s="20">
        <v>10</v>
      </c>
      <c r="CG43" s="20">
        <v>11</v>
      </c>
      <c r="CH43" s="20">
        <v>12</v>
      </c>
    </row>
    <row r="44" spans="1:86" ht="39" customHeight="1">
      <c r="A44" s="121">
        <v>1</v>
      </c>
      <c r="B44" s="121"/>
      <c r="C44" s="121"/>
      <c r="D44" s="121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23"/>
      <c r="CD44" s="29"/>
      <c r="CE44" s="23"/>
      <c r="CF44" s="23"/>
      <c r="CG44" s="23"/>
      <c r="CH44" s="23"/>
    </row>
    <row r="45" spans="1:86" ht="38.25" customHeight="1">
      <c r="A45" s="121">
        <v>2</v>
      </c>
      <c r="B45" s="121"/>
      <c r="C45" s="121"/>
      <c r="D45" s="121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23"/>
      <c r="CD45" s="29"/>
      <c r="CE45" s="23"/>
      <c r="CF45" s="23"/>
      <c r="CG45" s="23"/>
      <c r="CH45" s="23"/>
    </row>
    <row r="46" spans="1:86" ht="27" customHeight="1">
      <c r="A46" s="121">
        <v>3</v>
      </c>
      <c r="B46" s="121"/>
      <c r="C46" s="121"/>
      <c r="D46" s="121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23"/>
      <c r="CD46" s="29"/>
      <c r="CE46" s="23"/>
      <c r="CF46" s="23"/>
      <c r="CG46" s="23"/>
      <c r="CH46" s="23"/>
    </row>
    <row r="47" spans="1:86" ht="54.75" customHeight="1">
      <c r="A47" s="121">
        <v>4</v>
      </c>
      <c r="B47" s="121"/>
      <c r="C47" s="121"/>
      <c r="D47" s="121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23"/>
      <c r="CD47" s="29"/>
      <c r="CE47" s="23"/>
      <c r="CF47" s="23"/>
      <c r="CG47" s="23"/>
      <c r="CH47" s="23"/>
    </row>
    <row r="48" spans="1:86" ht="56.25" customHeight="1">
      <c r="A48" s="121">
        <v>5</v>
      </c>
      <c r="B48" s="121"/>
      <c r="C48" s="121"/>
      <c r="D48" s="121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23"/>
      <c r="CD48" s="29"/>
      <c r="CE48" s="23"/>
      <c r="CF48" s="23"/>
      <c r="CG48" s="23"/>
      <c r="CH48" s="23"/>
    </row>
    <row r="49" spans="1:86" ht="53.25" customHeight="1">
      <c r="A49" s="121">
        <v>6</v>
      </c>
      <c r="B49" s="121"/>
      <c r="C49" s="121"/>
      <c r="D49" s="121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23"/>
      <c r="CD49" s="29"/>
      <c r="CE49" s="23"/>
      <c r="CF49" s="23"/>
      <c r="CG49" s="23"/>
      <c r="CH49" s="23"/>
    </row>
    <row r="50" spans="1:86" ht="54.75" customHeight="1">
      <c r="A50" s="121">
        <v>7</v>
      </c>
      <c r="B50" s="121"/>
      <c r="C50" s="121"/>
      <c r="D50" s="121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23"/>
      <c r="CD50" s="29"/>
      <c r="CE50" s="23"/>
      <c r="CF50" s="23"/>
      <c r="CG50" s="23"/>
      <c r="CH50" s="23"/>
    </row>
    <row r="51" spans="1:86" ht="52.5" customHeight="1">
      <c r="A51" s="121">
        <v>8</v>
      </c>
      <c r="B51" s="121"/>
      <c r="C51" s="121"/>
      <c r="D51" s="121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23"/>
      <c r="CD51" s="29"/>
      <c r="CE51" s="23"/>
      <c r="CF51" s="23"/>
      <c r="CG51" s="23"/>
      <c r="CH51" s="23"/>
    </row>
    <row r="52" spans="1:86" ht="12.75">
      <c r="A52" s="52" t="s">
        <v>97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60" t="s">
        <v>3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 t="s">
        <v>3</v>
      </c>
      <c r="AV52" s="60"/>
      <c r="AW52" s="60"/>
      <c r="AX52" s="60"/>
      <c r="AY52" s="60"/>
      <c r="AZ52" s="60"/>
      <c r="BA52" s="60"/>
      <c r="BB52" s="60"/>
      <c r="BC52" s="60"/>
      <c r="BD52" s="60"/>
      <c r="BE52" s="60" t="s">
        <v>3</v>
      </c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144">
        <f>BP44+BP45+BP46+BP47+BP48+BP49+BP50+BP51</f>
        <v>0</v>
      </c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23"/>
      <c r="CD52" s="38">
        <f>CD44+CD45+CD46+CD47+CD48+CD49+CD50+CD51</f>
        <v>0</v>
      </c>
      <c r="CE52" s="23"/>
      <c r="CF52" s="23"/>
      <c r="CG52" s="23"/>
      <c r="CH52" s="39">
        <f>CH44+CH45+CH46+CH47+CH48+CH49+CH50+CH51</f>
        <v>0</v>
      </c>
    </row>
    <row r="53" s="1" customFormat="1" ht="15"/>
    <row r="54" spans="1:80" s="6" customFormat="1" ht="15">
      <c r="A54" s="25" t="s">
        <v>132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</row>
    <row r="56" spans="1:86" ht="12.75" customHeight="1">
      <c r="A56" s="56" t="s">
        <v>39</v>
      </c>
      <c r="B56" s="56"/>
      <c r="C56" s="56"/>
      <c r="D56" s="56"/>
      <c r="E56" s="129" t="s">
        <v>30</v>
      </c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 t="s">
        <v>5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56" t="s">
        <v>98</v>
      </c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 t="s">
        <v>99</v>
      </c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60" t="s">
        <v>66</v>
      </c>
      <c r="CD56" s="60"/>
      <c r="CE56" s="60"/>
      <c r="CF56" s="60"/>
      <c r="CG56" s="60"/>
      <c r="CH56" s="60"/>
    </row>
    <row r="57" spans="1:86" ht="80.25" customHeight="1">
      <c r="A57" s="56"/>
      <c r="B57" s="56"/>
      <c r="C57" s="56"/>
      <c r="D57" s="56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 t="s">
        <v>36</v>
      </c>
      <c r="CD57" s="56"/>
      <c r="CE57" s="56" t="s">
        <v>46</v>
      </c>
      <c r="CF57" s="56"/>
      <c r="CG57" s="56"/>
      <c r="CH57" s="56" t="s">
        <v>47</v>
      </c>
    </row>
    <row r="58" spans="1:86" ht="12.75">
      <c r="A58" s="56"/>
      <c r="B58" s="56"/>
      <c r="C58" s="56"/>
      <c r="D58" s="56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5" t="s">
        <v>44</v>
      </c>
      <c r="CD58" s="55" t="s">
        <v>45</v>
      </c>
      <c r="CE58" s="55" t="s">
        <v>85</v>
      </c>
      <c r="CF58" s="55" t="s">
        <v>44</v>
      </c>
      <c r="CG58" s="55" t="s">
        <v>45</v>
      </c>
      <c r="CH58" s="56"/>
    </row>
    <row r="59" spans="1:86" ht="12.75">
      <c r="A59" s="56"/>
      <c r="B59" s="56"/>
      <c r="C59" s="56"/>
      <c r="D59" s="56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5"/>
      <c r="CD59" s="55"/>
      <c r="CE59" s="55"/>
      <c r="CF59" s="55"/>
      <c r="CG59" s="55"/>
      <c r="CH59" s="56"/>
    </row>
    <row r="60" spans="1:86" ht="12.75">
      <c r="A60" s="129">
        <v>1</v>
      </c>
      <c r="B60" s="129"/>
      <c r="C60" s="129"/>
      <c r="D60" s="129"/>
      <c r="E60" s="129">
        <v>2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>
        <v>3</v>
      </c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>
        <v>4</v>
      </c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 t="s">
        <v>58</v>
      </c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20">
        <v>6</v>
      </c>
      <c r="CD60" s="20">
        <v>7</v>
      </c>
      <c r="CE60" s="20">
        <v>8</v>
      </c>
      <c r="CF60" s="20">
        <v>9</v>
      </c>
      <c r="CG60" s="20">
        <v>10</v>
      </c>
      <c r="CH60" s="20">
        <v>11</v>
      </c>
    </row>
    <row r="61" spans="1:86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23"/>
      <c r="CD61" s="23"/>
      <c r="CE61" s="23"/>
      <c r="CF61" s="23"/>
      <c r="CG61" s="23"/>
      <c r="CH61" s="23"/>
    </row>
    <row r="62" spans="1:86" ht="12.75">
      <c r="A62" s="52" t="s">
        <v>100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4"/>
      <c r="AR62" s="60" t="s">
        <v>3</v>
      </c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 t="s">
        <v>3</v>
      </c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 t="s">
        <v>3</v>
      </c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23"/>
      <c r="CD62" s="23"/>
      <c r="CE62" s="23"/>
      <c r="CF62" s="23"/>
      <c r="CG62" s="23"/>
      <c r="CH62" s="23"/>
    </row>
    <row r="63" s="1" customFormat="1" ht="15"/>
  </sheetData>
  <sheetProtection/>
  <mergeCells count="185">
    <mergeCell ref="BE47:BO47"/>
    <mergeCell ref="BE48:BO48"/>
    <mergeCell ref="BP47:CB47"/>
    <mergeCell ref="BP48:CB48"/>
    <mergeCell ref="BE46:BO46"/>
    <mergeCell ref="BP45:CB45"/>
    <mergeCell ref="BP46:CB46"/>
    <mergeCell ref="A47:D47"/>
    <mergeCell ref="A48:D48"/>
    <mergeCell ref="E47:AI47"/>
    <mergeCell ref="E48:AI48"/>
    <mergeCell ref="AJ47:AT47"/>
    <mergeCell ref="AJ48:AT48"/>
    <mergeCell ref="AU47:BD47"/>
    <mergeCell ref="AU48:BD48"/>
    <mergeCell ref="BE11:BO11"/>
    <mergeCell ref="BE12:BO12"/>
    <mergeCell ref="BE13:BO13"/>
    <mergeCell ref="A49:D49"/>
    <mergeCell ref="E13:AI13"/>
    <mergeCell ref="AJ11:AT11"/>
    <mergeCell ref="AJ12:AT12"/>
    <mergeCell ref="AJ13:AT13"/>
    <mergeCell ref="A50:D50"/>
    <mergeCell ref="E49:AI49"/>
    <mergeCell ref="E50:AI50"/>
    <mergeCell ref="AJ49:AT49"/>
    <mergeCell ref="AJ50:AT50"/>
    <mergeCell ref="BE45:BO45"/>
    <mergeCell ref="AU49:BD49"/>
    <mergeCell ref="AU50:BD50"/>
    <mergeCell ref="E45:AI45"/>
    <mergeCell ref="E46:AI46"/>
    <mergeCell ref="AJ46:AT46"/>
    <mergeCell ref="A11:D11"/>
    <mergeCell ref="A12:D12"/>
    <mergeCell ref="A13:D13"/>
    <mergeCell ref="E11:AI11"/>
    <mergeCell ref="E12:AI12"/>
    <mergeCell ref="E27:AM27"/>
    <mergeCell ref="A25:D25"/>
    <mergeCell ref="E25:AM25"/>
    <mergeCell ref="AN27:AV27"/>
    <mergeCell ref="BE49:BO49"/>
    <mergeCell ref="A45:D45"/>
    <mergeCell ref="A46:D46"/>
    <mergeCell ref="AU45:BD45"/>
    <mergeCell ref="AU46:BD46"/>
    <mergeCell ref="A28:AM28"/>
    <mergeCell ref="A39:D42"/>
    <mergeCell ref="AW28:BI28"/>
    <mergeCell ref="AN28:AV28"/>
    <mergeCell ref="AJ45:AT45"/>
    <mergeCell ref="CC39:CH39"/>
    <mergeCell ref="CC40:CD40"/>
    <mergeCell ref="CE40:CG40"/>
    <mergeCell ref="CH40:CH42"/>
    <mergeCell ref="CC41:CC42"/>
    <mergeCell ref="CD41:CD42"/>
    <mergeCell ref="CE41:CE42"/>
    <mergeCell ref="CF41:CF42"/>
    <mergeCell ref="BP39:CB42"/>
    <mergeCell ref="CC21:CH21"/>
    <mergeCell ref="CC22:CD22"/>
    <mergeCell ref="CE22:CG22"/>
    <mergeCell ref="CH22:CH24"/>
    <mergeCell ref="CC23:CC24"/>
    <mergeCell ref="CD23:CD24"/>
    <mergeCell ref="CE23:CE24"/>
    <mergeCell ref="CF23:CF24"/>
    <mergeCell ref="CG23:CG24"/>
    <mergeCell ref="A61:D61"/>
    <mergeCell ref="E61:AQ61"/>
    <mergeCell ref="AR61:BC61"/>
    <mergeCell ref="BD61:BN61"/>
    <mergeCell ref="BO61:CB61"/>
    <mergeCell ref="A62:AQ62"/>
    <mergeCell ref="AR62:BC62"/>
    <mergeCell ref="BD62:BN62"/>
    <mergeCell ref="BO62:CB62"/>
    <mergeCell ref="BO56:CB59"/>
    <mergeCell ref="BD56:BN59"/>
    <mergeCell ref="A60:D60"/>
    <mergeCell ref="E60:AQ60"/>
    <mergeCell ref="AR60:BC60"/>
    <mergeCell ref="BD60:BN60"/>
    <mergeCell ref="BO60:CB60"/>
    <mergeCell ref="AR56:BC59"/>
    <mergeCell ref="E56:AQ59"/>
    <mergeCell ref="A56:D59"/>
    <mergeCell ref="AJ52:AT52"/>
    <mergeCell ref="AU52:BD52"/>
    <mergeCell ref="BE52:BO52"/>
    <mergeCell ref="BP52:CB52"/>
    <mergeCell ref="A52:AI52"/>
    <mergeCell ref="E44:AI44"/>
    <mergeCell ref="AJ44:AT44"/>
    <mergeCell ref="AU44:BD44"/>
    <mergeCell ref="BE44:BO44"/>
    <mergeCell ref="BP44:CB44"/>
    <mergeCell ref="E51:AI51"/>
    <mergeCell ref="AJ51:AT51"/>
    <mergeCell ref="AU51:BD51"/>
    <mergeCell ref="BE51:BO51"/>
    <mergeCell ref="BP51:CB51"/>
    <mergeCell ref="A43:D43"/>
    <mergeCell ref="E43:AI43"/>
    <mergeCell ref="AJ43:AT43"/>
    <mergeCell ref="AU43:BD43"/>
    <mergeCell ref="BE43:BO43"/>
    <mergeCell ref="BP43:CB43"/>
    <mergeCell ref="AJ39:AT42"/>
    <mergeCell ref="AU39:BD42"/>
    <mergeCell ref="E39:AI42"/>
    <mergeCell ref="CC56:CH56"/>
    <mergeCell ref="CC57:CD57"/>
    <mergeCell ref="CE57:CG57"/>
    <mergeCell ref="CH57:CH59"/>
    <mergeCell ref="CC58:CC59"/>
    <mergeCell ref="CD58:CD59"/>
    <mergeCell ref="CE58:CE59"/>
    <mergeCell ref="CF58:CF59"/>
    <mergeCell ref="CG58:CG59"/>
    <mergeCell ref="AN21:AV24"/>
    <mergeCell ref="E21:AM24"/>
    <mergeCell ref="CG41:CG42"/>
    <mergeCell ref="BE39:BO42"/>
    <mergeCell ref="BE50:BO50"/>
    <mergeCell ref="BP49:CB49"/>
    <mergeCell ref="BP50:CB50"/>
    <mergeCell ref="BE10:BO10"/>
    <mergeCell ref="BP10:CB10"/>
    <mergeCell ref="AU14:BD14"/>
    <mergeCell ref="BE14:BO14"/>
    <mergeCell ref="BP14:CB14"/>
    <mergeCell ref="AW21:BI24"/>
    <mergeCell ref="BJ21:CB24"/>
    <mergeCell ref="AU11:BD11"/>
    <mergeCell ref="AU12:BD12"/>
    <mergeCell ref="AU13:BD13"/>
    <mergeCell ref="A9:D9"/>
    <mergeCell ref="A10:D10"/>
    <mergeCell ref="E9:AI9"/>
    <mergeCell ref="AJ9:AT9"/>
    <mergeCell ref="AJ14:AT14"/>
    <mergeCell ref="A21:D24"/>
    <mergeCell ref="E10:AI10"/>
    <mergeCell ref="AJ10:AT10"/>
    <mergeCell ref="A14:AI14"/>
    <mergeCell ref="CE7:CE8"/>
    <mergeCell ref="BP11:CB11"/>
    <mergeCell ref="A51:D51"/>
    <mergeCell ref="A44:D44"/>
    <mergeCell ref="A26:D26"/>
    <mergeCell ref="E26:AM26"/>
    <mergeCell ref="AW26:BI26"/>
    <mergeCell ref="AN26:AV26"/>
    <mergeCell ref="A27:D27"/>
    <mergeCell ref="AW27:BI27"/>
    <mergeCell ref="BJ27:CB27"/>
    <mergeCell ref="BJ28:CB28"/>
    <mergeCell ref="AU9:BD9"/>
    <mergeCell ref="BE9:BO9"/>
    <mergeCell ref="BP9:CB9"/>
    <mergeCell ref="AU10:BD10"/>
    <mergeCell ref="AW25:BI25"/>
    <mergeCell ref="AN25:AV25"/>
    <mergeCell ref="BJ25:CB25"/>
    <mergeCell ref="BJ26:CB26"/>
    <mergeCell ref="A5:D8"/>
    <mergeCell ref="E5:AI8"/>
    <mergeCell ref="AJ5:AT8"/>
    <mergeCell ref="AU5:BD8"/>
    <mergeCell ref="BE5:BO8"/>
    <mergeCell ref="BP5:CB8"/>
    <mergeCell ref="CH6:CH8"/>
    <mergeCell ref="CC7:CC8"/>
    <mergeCell ref="BP12:CB12"/>
    <mergeCell ref="BP13:CB13"/>
    <mergeCell ref="CC5:CH5"/>
    <mergeCell ref="CC6:CD6"/>
    <mergeCell ref="CD7:CD8"/>
    <mergeCell ref="CF7:CF8"/>
    <mergeCell ref="CG7:CG8"/>
    <mergeCell ref="CE6:CG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</sheetPr>
  <dimension ref="A1:CH72"/>
  <sheetViews>
    <sheetView tabSelected="1" zoomScalePageLayoutView="0" workbookViewId="0" topLeftCell="A47">
      <selection activeCell="CH34" sqref="CH34"/>
    </sheetView>
  </sheetViews>
  <sheetFormatPr defaultColWidth="1.12109375" defaultRowHeight="12.75"/>
  <cols>
    <col min="1" max="80" width="1.12109375" style="10" customWidth="1"/>
    <col min="81" max="81" width="10.375" style="10" customWidth="1"/>
    <col min="82" max="82" width="12.50390625" style="10" customWidth="1"/>
    <col min="83" max="83" width="9.50390625" style="10" customWidth="1"/>
    <col min="84" max="84" width="10.875" style="10" customWidth="1"/>
    <col min="85" max="85" width="11.50390625" style="10" customWidth="1"/>
    <col min="86" max="86" width="15.125" style="10" customWidth="1"/>
    <col min="87" max="16384" width="1.12109375" style="10" customWidth="1"/>
  </cols>
  <sheetData>
    <row r="1" spans="1:86" s="6" customFormat="1" ht="15">
      <c r="A1" s="25" t="s">
        <v>133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</row>
    <row r="2" spans="1:80" s="9" customFormat="1" ht="7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6" ht="12.75" customHeight="1">
      <c r="A3" s="112" t="s">
        <v>39</v>
      </c>
      <c r="B3" s="113"/>
      <c r="C3" s="113"/>
      <c r="D3" s="114"/>
      <c r="E3" s="75" t="s">
        <v>4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3"/>
      <c r="AN3" s="112" t="s">
        <v>63</v>
      </c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4"/>
      <c r="BD3" s="112" t="s">
        <v>62</v>
      </c>
      <c r="BE3" s="113"/>
      <c r="BF3" s="113"/>
      <c r="BG3" s="113"/>
      <c r="BH3" s="113"/>
      <c r="BI3" s="113"/>
      <c r="BJ3" s="113"/>
      <c r="BK3" s="113"/>
      <c r="BL3" s="113"/>
      <c r="BM3" s="114"/>
      <c r="BN3" s="112" t="s">
        <v>64</v>
      </c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4"/>
      <c r="CC3" s="60" t="s">
        <v>66</v>
      </c>
      <c r="CD3" s="60"/>
      <c r="CE3" s="60"/>
      <c r="CF3" s="60"/>
      <c r="CG3" s="60"/>
      <c r="CH3" s="60"/>
    </row>
    <row r="4" spans="1:86" ht="78.75" customHeight="1">
      <c r="A4" s="115"/>
      <c r="B4" s="116"/>
      <c r="C4" s="116"/>
      <c r="D4" s="117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6"/>
      <c r="AN4" s="115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7"/>
      <c r="BD4" s="115"/>
      <c r="BE4" s="116"/>
      <c r="BF4" s="116"/>
      <c r="BG4" s="116"/>
      <c r="BH4" s="116"/>
      <c r="BI4" s="116"/>
      <c r="BJ4" s="116"/>
      <c r="BK4" s="116"/>
      <c r="BL4" s="116"/>
      <c r="BM4" s="117"/>
      <c r="BN4" s="115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7"/>
      <c r="CC4" s="56" t="s">
        <v>36</v>
      </c>
      <c r="CD4" s="56"/>
      <c r="CE4" s="63" t="s">
        <v>46</v>
      </c>
      <c r="CF4" s="64"/>
      <c r="CG4" s="65"/>
      <c r="CH4" s="134" t="s">
        <v>47</v>
      </c>
    </row>
    <row r="5" spans="1:86" ht="12.75" customHeight="1">
      <c r="A5" s="115"/>
      <c r="B5" s="116"/>
      <c r="C5" s="116"/>
      <c r="D5" s="117"/>
      <c r="E5" s="12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6"/>
      <c r="AN5" s="115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7"/>
      <c r="BD5" s="115"/>
      <c r="BE5" s="116"/>
      <c r="BF5" s="116"/>
      <c r="BG5" s="116"/>
      <c r="BH5" s="116"/>
      <c r="BI5" s="116"/>
      <c r="BJ5" s="116"/>
      <c r="BK5" s="116"/>
      <c r="BL5" s="116"/>
      <c r="BM5" s="117"/>
      <c r="BN5" s="115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7"/>
      <c r="CC5" s="55" t="s">
        <v>44</v>
      </c>
      <c r="CD5" s="55" t="s">
        <v>45</v>
      </c>
      <c r="CE5" s="137" t="s">
        <v>85</v>
      </c>
      <c r="CF5" s="55" t="s">
        <v>44</v>
      </c>
      <c r="CG5" s="55" t="s">
        <v>45</v>
      </c>
      <c r="CH5" s="135"/>
    </row>
    <row r="6" spans="1:86" ht="12.75" customHeight="1">
      <c r="A6" s="118"/>
      <c r="B6" s="119"/>
      <c r="C6" s="119"/>
      <c r="D6" s="120"/>
      <c r="E6" s="7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8"/>
      <c r="AN6" s="118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20"/>
      <c r="BD6" s="118"/>
      <c r="BE6" s="119"/>
      <c r="BF6" s="119"/>
      <c r="BG6" s="119"/>
      <c r="BH6" s="119"/>
      <c r="BI6" s="119"/>
      <c r="BJ6" s="119"/>
      <c r="BK6" s="119"/>
      <c r="BL6" s="119"/>
      <c r="BM6" s="120"/>
      <c r="BN6" s="118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20"/>
      <c r="CC6" s="55"/>
      <c r="CD6" s="55"/>
      <c r="CE6" s="138"/>
      <c r="CF6" s="55"/>
      <c r="CG6" s="55"/>
      <c r="CH6" s="136"/>
    </row>
    <row r="7" spans="1:86" ht="12.75">
      <c r="A7" s="129">
        <v>1</v>
      </c>
      <c r="B7" s="129"/>
      <c r="C7" s="129"/>
      <c r="D7" s="129"/>
      <c r="E7" s="129">
        <v>2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>
        <v>3</v>
      </c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>
        <v>4</v>
      </c>
      <c r="BE7" s="129"/>
      <c r="BF7" s="129"/>
      <c r="BG7" s="129"/>
      <c r="BH7" s="129"/>
      <c r="BI7" s="129"/>
      <c r="BJ7" s="129"/>
      <c r="BK7" s="129"/>
      <c r="BL7" s="129"/>
      <c r="BM7" s="129"/>
      <c r="BN7" s="129" t="s">
        <v>58</v>
      </c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20">
        <v>6</v>
      </c>
      <c r="CD7" s="20">
        <v>7</v>
      </c>
      <c r="CE7" s="20">
        <v>8</v>
      </c>
      <c r="CF7" s="20">
        <v>9</v>
      </c>
      <c r="CG7" s="20">
        <v>10</v>
      </c>
      <c r="CH7" s="20">
        <v>11</v>
      </c>
    </row>
    <row r="8" spans="1:86" ht="45" customHeight="1">
      <c r="A8" s="121">
        <v>1</v>
      </c>
      <c r="B8" s="121"/>
      <c r="C8" s="121"/>
      <c r="D8" s="121"/>
      <c r="E8" s="139" t="s">
        <v>158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80">
        <f>CD8+CH8</f>
        <v>6479.549999999999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68">
        <v>1</v>
      </c>
      <c r="BE8" s="68"/>
      <c r="BF8" s="68"/>
      <c r="BG8" s="68"/>
      <c r="BH8" s="68"/>
      <c r="BI8" s="68"/>
      <c r="BJ8" s="68"/>
      <c r="BK8" s="68"/>
      <c r="BL8" s="68"/>
      <c r="BM8" s="68"/>
      <c r="BN8" s="80">
        <f>AN8*BD8</f>
        <v>6479.549999999999</v>
      </c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23"/>
      <c r="CD8" s="30">
        <v>5579.82</v>
      </c>
      <c r="CE8" s="23"/>
      <c r="CF8" s="23"/>
      <c r="CG8" s="23"/>
      <c r="CH8" s="23">
        <v>899.73</v>
      </c>
    </row>
    <row r="9" spans="1:86" ht="12.75">
      <c r="A9" s="52" t="s">
        <v>69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4"/>
      <c r="AN9" s="60" t="s">
        <v>3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 t="s">
        <v>3</v>
      </c>
      <c r="BE9" s="60"/>
      <c r="BF9" s="60"/>
      <c r="BG9" s="60"/>
      <c r="BH9" s="60"/>
      <c r="BI9" s="60"/>
      <c r="BJ9" s="60"/>
      <c r="BK9" s="60"/>
      <c r="BL9" s="60"/>
      <c r="BM9" s="60"/>
      <c r="BN9" s="144">
        <f>SUM(BN8:CB8)</f>
        <v>6479.549999999999</v>
      </c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23"/>
      <c r="CD9" s="37">
        <f>SUM(CD8:CD8)</f>
        <v>5579.82</v>
      </c>
      <c r="CE9" s="36" t="s">
        <v>155</v>
      </c>
      <c r="CF9" s="37">
        <f>SUM(CF8:CF8)</f>
        <v>0</v>
      </c>
      <c r="CG9" s="37">
        <f>SUM(CG8:CG8)</f>
        <v>0</v>
      </c>
      <c r="CH9" s="37">
        <f>SUM(CH8:CH8)</f>
        <v>899.73</v>
      </c>
    </row>
    <row r="10" s="1" customFormat="1" ht="15"/>
    <row r="11" spans="1:86" s="6" customFormat="1" ht="15">
      <c r="A11" s="25" t="s">
        <v>134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</row>
    <row r="12" spans="1:80" s="9" customFormat="1" ht="7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6" ht="12.75">
      <c r="A13" s="56" t="s">
        <v>39</v>
      </c>
      <c r="B13" s="56"/>
      <c r="C13" s="56"/>
      <c r="D13" s="56"/>
      <c r="E13" s="129" t="s">
        <v>4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12" t="s">
        <v>63</v>
      </c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112" t="s">
        <v>62</v>
      </c>
      <c r="BE13" s="113"/>
      <c r="BF13" s="113"/>
      <c r="BG13" s="113"/>
      <c r="BH13" s="113"/>
      <c r="BI13" s="113"/>
      <c r="BJ13" s="113"/>
      <c r="BK13" s="113"/>
      <c r="BL13" s="113"/>
      <c r="BM13" s="114"/>
      <c r="BN13" s="112" t="s">
        <v>64</v>
      </c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4"/>
      <c r="CC13" s="60" t="s">
        <v>66</v>
      </c>
      <c r="CD13" s="60"/>
      <c r="CE13" s="60"/>
      <c r="CF13" s="60"/>
      <c r="CG13" s="60"/>
      <c r="CH13" s="60"/>
    </row>
    <row r="14" spans="1:86" ht="83.25" customHeight="1">
      <c r="A14" s="56"/>
      <c r="B14" s="56"/>
      <c r="C14" s="56"/>
      <c r="D14" s="56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15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5"/>
      <c r="BE14" s="116"/>
      <c r="BF14" s="116"/>
      <c r="BG14" s="116"/>
      <c r="BH14" s="116"/>
      <c r="BI14" s="116"/>
      <c r="BJ14" s="116"/>
      <c r="BK14" s="116"/>
      <c r="BL14" s="116"/>
      <c r="BM14" s="117"/>
      <c r="BN14" s="115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7"/>
      <c r="CC14" s="56" t="s">
        <v>36</v>
      </c>
      <c r="CD14" s="56"/>
      <c r="CE14" s="63" t="s">
        <v>46</v>
      </c>
      <c r="CF14" s="64"/>
      <c r="CG14" s="65"/>
      <c r="CH14" s="134" t="s">
        <v>47</v>
      </c>
    </row>
    <row r="15" spans="1:86" ht="12.75" customHeight="1">
      <c r="A15" s="56"/>
      <c r="B15" s="56"/>
      <c r="C15" s="56"/>
      <c r="D15" s="56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15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5"/>
      <c r="BE15" s="116"/>
      <c r="BF15" s="116"/>
      <c r="BG15" s="116"/>
      <c r="BH15" s="116"/>
      <c r="BI15" s="116"/>
      <c r="BJ15" s="116"/>
      <c r="BK15" s="116"/>
      <c r="BL15" s="116"/>
      <c r="BM15" s="117"/>
      <c r="BN15" s="115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7"/>
      <c r="CC15" s="55" t="s">
        <v>44</v>
      </c>
      <c r="CD15" s="55" t="s">
        <v>45</v>
      </c>
      <c r="CE15" s="137" t="s">
        <v>85</v>
      </c>
      <c r="CF15" s="55" t="s">
        <v>44</v>
      </c>
      <c r="CG15" s="55" t="s">
        <v>45</v>
      </c>
      <c r="CH15" s="135"/>
    </row>
    <row r="16" spans="1:86" ht="12.75">
      <c r="A16" s="56"/>
      <c r="B16" s="56"/>
      <c r="C16" s="56"/>
      <c r="D16" s="56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18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  <c r="BD16" s="118"/>
      <c r="BE16" s="119"/>
      <c r="BF16" s="119"/>
      <c r="BG16" s="119"/>
      <c r="BH16" s="119"/>
      <c r="BI16" s="119"/>
      <c r="BJ16" s="119"/>
      <c r="BK16" s="119"/>
      <c r="BL16" s="119"/>
      <c r="BM16" s="120"/>
      <c r="BN16" s="118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20"/>
      <c r="CC16" s="55"/>
      <c r="CD16" s="55"/>
      <c r="CE16" s="138"/>
      <c r="CF16" s="55"/>
      <c r="CG16" s="55"/>
      <c r="CH16" s="136"/>
    </row>
    <row r="17" spans="1:86" ht="12.75">
      <c r="A17" s="129">
        <v>1</v>
      </c>
      <c r="B17" s="129"/>
      <c r="C17" s="129"/>
      <c r="D17" s="129"/>
      <c r="E17" s="129">
        <v>2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>
        <v>3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>
        <v>4</v>
      </c>
      <c r="BE17" s="129"/>
      <c r="BF17" s="129"/>
      <c r="BG17" s="129"/>
      <c r="BH17" s="129"/>
      <c r="BI17" s="129"/>
      <c r="BJ17" s="129"/>
      <c r="BK17" s="129"/>
      <c r="BL17" s="129"/>
      <c r="BM17" s="129"/>
      <c r="BN17" s="129" t="s">
        <v>58</v>
      </c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20">
        <v>6</v>
      </c>
      <c r="CD17" s="20">
        <v>7</v>
      </c>
      <c r="CE17" s="20">
        <v>8</v>
      </c>
      <c r="CF17" s="20">
        <v>9</v>
      </c>
      <c r="CG17" s="20">
        <v>10</v>
      </c>
      <c r="CH17" s="20">
        <v>11</v>
      </c>
    </row>
    <row r="18" spans="1:86" ht="15.75" customHeight="1">
      <c r="A18" s="121">
        <v>1</v>
      </c>
      <c r="B18" s="121"/>
      <c r="C18" s="121"/>
      <c r="D18" s="121"/>
      <c r="E18" s="139" t="s">
        <v>159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68">
        <v>1</v>
      </c>
      <c r="BE18" s="68"/>
      <c r="BF18" s="68"/>
      <c r="BG18" s="68"/>
      <c r="BH18" s="68"/>
      <c r="BI18" s="68"/>
      <c r="BJ18" s="68"/>
      <c r="BK18" s="68"/>
      <c r="BL18" s="68"/>
      <c r="BM18" s="68"/>
      <c r="BN18" s="80">
        <f>CD18+CH18</f>
        <v>55399.03</v>
      </c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23"/>
      <c r="CD18" s="29">
        <v>40675.45</v>
      </c>
      <c r="CE18" s="23"/>
      <c r="CF18" s="23"/>
      <c r="CG18" s="23"/>
      <c r="CH18" s="29">
        <v>14723.58</v>
      </c>
    </row>
    <row r="19" spans="1:86" ht="21" customHeight="1">
      <c r="A19" s="121">
        <v>2</v>
      </c>
      <c r="B19" s="121"/>
      <c r="C19" s="121"/>
      <c r="D19" s="121"/>
      <c r="E19" s="139" t="s">
        <v>160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68">
        <v>1</v>
      </c>
      <c r="BE19" s="68"/>
      <c r="BF19" s="68"/>
      <c r="BG19" s="68"/>
      <c r="BH19" s="68"/>
      <c r="BI19" s="68"/>
      <c r="BJ19" s="68"/>
      <c r="BK19" s="68"/>
      <c r="BL19" s="68"/>
      <c r="BM19" s="68"/>
      <c r="BN19" s="80">
        <f>CD19+CH19</f>
        <v>68695.22</v>
      </c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23"/>
      <c r="CD19" s="29">
        <v>68695.22</v>
      </c>
      <c r="CE19" s="23"/>
      <c r="CF19" s="23"/>
      <c r="CG19" s="23"/>
      <c r="CH19" s="29">
        <v>0</v>
      </c>
    </row>
    <row r="20" spans="1:86" ht="17.25" customHeight="1">
      <c r="A20" s="121">
        <v>3</v>
      </c>
      <c r="B20" s="121"/>
      <c r="C20" s="121"/>
      <c r="D20" s="121"/>
      <c r="E20" s="139" t="s">
        <v>163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68">
        <v>1</v>
      </c>
      <c r="BE20" s="68"/>
      <c r="BF20" s="68"/>
      <c r="BG20" s="68"/>
      <c r="BH20" s="68"/>
      <c r="BI20" s="68"/>
      <c r="BJ20" s="68"/>
      <c r="BK20" s="68"/>
      <c r="BL20" s="68"/>
      <c r="BM20" s="68"/>
      <c r="BN20" s="80">
        <f>CD20+CH20</f>
        <v>17038.35</v>
      </c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23"/>
      <c r="CD20" s="29">
        <v>17038.35</v>
      </c>
      <c r="CE20" s="23"/>
      <c r="CF20" s="23"/>
      <c r="CG20" s="23"/>
      <c r="CH20" s="29">
        <v>0</v>
      </c>
    </row>
    <row r="21" spans="1:86" ht="21" customHeight="1">
      <c r="A21" s="121">
        <v>4</v>
      </c>
      <c r="B21" s="121"/>
      <c r="C21" s="121"/>
      <c r="D21" s="121"/>
      <c r="E21" s="139" t="s">
        <v>164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68">
        <v>1</v>
      </c>
      <c r="BE21" s="68"/>
      <c r="BF21" s="68"/>
      <c r="BG21" s="68"/>
      <c r="BH21" s="68"/>
      <c r="BI21" s="68"/>
      <c r="BJ21" s="68"/>
      <c r="BK21" s="68"/>
      <c r="BL21" s="68"/>
      <c r="BM21" s="68"/>
      <c r="BN21" s="80">
        <f>CD21+CH21</f>
        <v>8001</v>
      </c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23"/>
      <c r="CD21" s="29">
        <v>6890.01</v>
      </c>
      <c r="CE21" s="23"/>
      <c r="CF21" s="23"/>
      <c r="CG21" s="23"/>
      <c r="CH21" s="29">
        <v>1110.99</v>
      </c>
    </row>
    <row r="22" spans="1:86" ht="27.75" customHeight="1">
      <c r="A22" s="121">
        <v>5</v>
      </c>
      <c r="B22" s="121"/>
      <c r="C22" s="121"/>
      <c r="D22" s="121"/>
      <c r="E22" s="139" t="s">
        <v>161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8">
        <v>1</v>
      </c>
      <c r="BE22" s="68"/>
      <c r="BF22" s="68"/>
      <c r="BG22" s="68"/>
      <c r="BH22" s="68"/>
      <c r="BI22" s="68"/>
      <c r="BJ22" s="68"/>
      <c r="BK22" s="68"/>
      <c r="BL22" s="68"/>
      <c r="BM22" s="68"/>
      <c r="BN22" s="80">
        <f>CD22+CH22</f>
        <v>290.25</v>
      </c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23"/>
      <c r="CD22" s="29">
        <v>290.25</v>
      </c>
      <c r="CE22" s="23"/>
      <c r="CF22" s="23"/>
      <c r="CG22" s="23"/>
      <c r="CH22" s="29">
        <v>0</v>
      </c>
    </row>
    <row r="23" spans="1:86" ht="18" customHeight="1">
      <c r="A23" s="121">
        <v>6</v>
      </c>
      <c r="B23" s="121"/>
      <c r="C23" s="121"/>
      <c r="D23" s="121"/>
      <c r="E23" s="139" t="s">
        <v>162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8">
        <v>1</v>
      </c>
      <c r="BE23" s="68"/>
      <c r="BF23" s="68"/>
      <c r="BG23" s="68"/>
      <c r="BH23" s="68"/>
      <c r="BI23" s="68"/>
      <c r="BJ23" s="68"/>
      <c r="BK23" s="68"/>
      <c r="BL23" s="68"/>
      <c r="BM23" s="68"/>
      <c r="BN23" s="80">
        <f>CD23+CH23</f>
        <v>15679.8</v>
      </c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23"/>
      <c r="CD23" s="29">
        <v>15499.81</v>
      </c>
      <c r="CE23" s="23"/>
      <c r="CF23" s="23"/>
      <c r="CG23" s="23"/>
      <c r="CH23" s="29">
        <v>179.99</v>
      </c>
    </row>
    <row r="24" spans="1:86" s="1" customFormat="1" ht="15">
      <c r="A24" s="52" t="s">
        <v>70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60" t="s">
        <v>3</v>
      </c>
      <c r="BE24" s="60"/>
      <c r="BF24" s="60"/>
      <c r="BG24" s="60"/>
      <c r="BH24" s="60"/>
      <c r="BI24" s="60"/>
      <c r="BJ24" s="60"/>
      <c r="BK24" s="60"/>
      <c r="BL24" s="60"/>
      <c r="BM24" s="60"/>
      <c r="BN24" s="144">
        <f>SUM(BN18:CB23)</f>
        <v>165103.65</v>
      </c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23"/>
      <c r="CD24" s="38">
        <f>SUM(CD18:CD23)</f>
        <v>149089.09</v>
      </c>
      <c r="CE24" s="23"/>
      <c r="CF24" s="23"/>
      <c r="CG24" s="23"/>
      <c r="CH24" s="29">
        <f>SUM(CH18:CH23)</f>
        <v>16014.56</v>
      </c>
    </row>
    <row r="25" s="1" customFormat="1" ht="15"/>
    <row r="26" spans="1:86" s="1" customFormat="1" ht="15">
      <c r="A26" s="25" t="s">
        <v>135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</row>
    <row r="27" spans="1:86" s="1" customFormat="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9"/>
      <c r="CD27" s="9"/>
      <c r="CE27" s="9"/>
      <c r="CF27" s="9"/>
      <c r="CG27" s="9"/>
      <c r="CH27" s="9"/>
    </row>
    <row r="28" spans="1:86" s="1" customFormat="1" ht="80.25" customHeight="1">
      <c r="A28" s="56" t="s">
        <v>39</v>
      </c>
      <c r="B28" s="56"/>
      <c r="C28" s="56"/>
      <c r="D28" s="56"/>
      <c r="E28" s="129" t="s">
        <v>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12" t="s">
        <v>63</v>
      </c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  <c r="BD28" s="112" t="s">
        <v>62</v>
      </c>
      <c r="BE28" s="113"/>
      <c r="BF28" s="113"/>
      <c r="BG28" s="113"/>
      <c r="BH28" s="113"/>
      <c r="BI28" s="113"/>
      <c r="BJ28" s="113"/>
      <c r="BK28" s="113"/>
      <c r="BL28" s="113"/>
      <c r="BM28" s="114"/>
      <c r="BN28" s="112" t="s">
        <v>64</v>
      </c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4"/>
      <c r="CC28" s="60" t="s">
        <v>66</v>
      </c>
      <c r="CD28" s="60"/>
      <c r="CE28" s="60"/>
      <c r="CF28" s="60"/>
      <c r="CG28" s="60"/>
      <c r="CH28" s="60"/>
    </row>
    <row r="29" spans="1:86" s="1" customFormat="1" ht="24.75" customHeight="1">
      <c r="A29" s="56"/>
      <c r="B29" s="56"/>
      <c r="C29" s="56"/>
      <c r="D29" s="56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15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5"/>
      <c r="BE29" s="116"/>
      <c r="BF29" s="116"/>
      <c r="BG29" s="116"/>
      <c r="BH29" s="116"/>
      <c r="BI29" s="116"/>
      <c r="BJ29" s="116"/>
      <c r="BK29" s="116"/>
      <c r="BL29" s="116"/>
      <c r="BM29" s="117"/>
      <c r="BN29" s="115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7"/>
      <c r="CC29" s="56" t="s">
        <v>36</v>
      </c>
      <c r="CD29" s="56"/>
      <c r="CE29" s="63" t="s">
        <v>46</v>
      </c>
      <c r="CF29" s="64"/>
      <c r="CG29" s="65"/>
      <c r="CH29" s="134" t="s">
        <v>47</v>
      </c>
    </row>
    <row r="30" spans="1:86" s="1" customFormat="1" ht="15">
      <c r="A30" s="56"/>
      <c r="B30" s="56"/>
      <c r="C30" s="56"/>
      <c r="D30" s="56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15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5"/>
      <c r="BE30" s="116"/>
      <c r="BF30" s="116"/>
      <c r="BG30" s="116"/>
      <c r="BH30" s="116"/>
      <c r="BI30" s="116"/>
      <c r="BJ30" s="116"/>
      <c r="BK30" s="116"/>
      <c r="BL30" s="116"/>
      <c r="BM30" s="117"/>
      <c r="BN30" s="115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55" t="s">
        <v>44</v>
      </c>
      <c r="CD30" s="55" t="s">
        <v>45</v>
      </c>
      <c r="CE30" s="137" t="s">
        <v>85</v>
      </c>
      <c r="CF30" s="55" t="s">
        <v>44</v>
      </c>
      <c r="CG30" s="55" t="s">
        <v>45</v>
      </c>
      <c r="CH30" s="135"/>
    </row>
    <row r="31" spans="1:86" s="1" customFormat="1" ht="15">
      <c r="A31" s="56"/>
      <c r="B31" s="56"/>
      <c r="C31" s="56"/>
      <c r="D31" s="56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18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118"/>
      <c r="BE31" s="119"/>
      <c r="BF31" s="119"/>
      <c r="BG31" s="119"/>
      <c r="BH31" s="119"/>
      <c r="BI31" s="119"/>
      <c r="BJ31" s="119"/>
      <c r="BK31" s="119"/>
      <c r="BL31" s="119"/>
      <c r="BM31" s="120"/>
      <c r="BN31" s="118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20"/>
      <c r="CC31" s="55"/>
      <c r="CD31" s="55"/>
      <c r="CE31" s="138"/>
      <c r="CF31" s="55"/>
      <c r="CG31" s="55"/>
      <c r="CH31" s="136"/>
    </row>
    <row r="32" spans="1:86" s="1" customFormat="1" ht="15">
      <c r="A32" s="129">
        <v>1</v>
      </c>
      <c r="B32" s="129"/>
      <c r="C32" s="129"/>
      <c r="D32" s="129"/>
      <c r="E32" s="129">
        <v>2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>
        <v>3</v>
      </c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>
        <v>4</v>
      </c>
      <c r="BE32" s="129"/>
      <c r="BF32" s="129"/>
      <c r="BG32" s="129"/>
      <c r="BH32" s="129"/>
      <c r="BI32" s="129"/>
      <c r="BJ32" s="129"/>
      <c r="BK32" s="129"/>
      <c r="BL32" s="129"/>
      <c r="BM32" s="129"/>
      <c r="BN32" s="129" t="s">
        <v>58</v>
      </c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20">
        <v>6</v>
      </c>
      <c r="CD32" s="20">
        <v>7</v>
      </c>
      <c r="CE32" s="20">
        <v>8</v>
      </c>
      <c r="CF32" s="20">
        <v>9</v>
      </c>
      <c r="CG32" s="20">
        <v>10</v>
      </c>
      <c r="CH32" s="20">
        <v>11</v>
      </c>
    </row>
    <row r="33" spans="1:86" s="1" customFormat="1" ht="15">
      <c r="A33" s="121">
        <v>1</v>
      </c>
      <c r="B33" s="121"/>
      <c r="C33" s="121"/>
      <c r="D33" s="121"/>
      <c r="E33" s="60" t="s">
        <v>165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23"/>
      <c r="CD33" s="23">
        <v>786.65</v>
      </c>
      <c r="CE33" s="23"/>
      <c r="CF33" s="23"/>
      <c r="CG33" s="23"/>
      <c r="CH33" s="23">
        <v>126.85</v>
      </c>
    </row>
    <row r="34" spans="1:86" s="1" customFormat="1" ht="15">
      <c r="A34" s="52" t="s">
        <v>101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 t="s">
        <v>3</v>
      </c>
      <c r="BE34" s="60"/>
      <c r="BF34" s="60"/>
      <c r="BG34" s="60"/>
      <c r="BH34" s="60"/>
      <c r="BI34" s="60"/>
      <c r="BJ34" s="60"/>
      <c r="BK34" s="60"/>
      <c r="BL34" s="60"/>
      <c r="BM34" s="60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23"/>
      <c r="CD34" s="23"/>
      <c r="CE34" s="23"/>
      <c r="CF34" s="23"/>
      <c r="CG34" s="23"/>
      <c r="CH34" s="23"/>
    </row>
    <row r="35" spans="1:86" s="6" customFormat="1" ht="7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s="9" customFormat="1" ht="17.25" customHeight="1">
      <c r="A36" s="25" t="s">
        <v>136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</row>
    <row r="37" spans="1:8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9"/>
      <c r="CD37" s="9"/>
      <c r="CE37" s="9"/>
      <c r="CF37" s="9"/>
      <c r="CG37" s="9"/>
      <c r="CH37" s="9"/>
    </row>
    <row r="38" spans="1:86" ht="80.25" customHeight="1">
      <c r="A38" s="56" t="s">
        <v>39</v>
      </c>
      <c r="B38" s="56"/>
      <c r="C38" s="56"/>
      <c r="D38" s="56"/>
      <c r="E38" s="129" t="s">
        <v>4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 t="s">
        <v>5</v>
      </c>
      <c r="AT38" s="129"/>
      <c r="AU38" s="129"/>
      <c r="AV38" s="129"/>
      <c r="AW38" s="129"/>
      <c r="AX38" s="129"/>
      <c r="AY38" s="129"/>
      <c r="AZ38" s="129"/>
      <c r="BA38" s="129"/>
      <c r="BB38" s="129"/>
      <c r="BC38" s="56" t="s">
        <v>65</v>
      </c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129" t="s">
        <v>6</v>
      </c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60" t="s">
        <v>66</v>
      </c>
      <c r="CD38" s="60"/>
      <c r="CE38" s="60"/>
      <c r="CF38" s="60"/>
      <c r="CG38" s="60"/>
      <c r="CH38" s="60"/>
    </row>
    <row r="39" spans="1:86" ht="12.75" customHeight="1">
      <c r="A39" s="56"/>
      <c r="B39" s="56"/>
      <c r="C39" s="56"/>
      <c r="D39" s="56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56" t="s">
        <v>36</v>
      </c>
      <c r="CD39" s="56"/>
      <c r="CE39" s="63" t="s">
        <v>46</v>
      </c>
      <c r="CF39" s="64"/>
      <c r="CG39" s="65"/>
      <c r="CH39" s="134" t="s">
        <v>47</v>
      </c>
    </row>
    <row r="40" spans="1:86" ht="12.75">
      <c r="A40" s="56"/>
      <c r="B40" s="56"/>
      <c r="C40" s="56"/>
      <c r="D40" s="56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55" t="s">
        <v>44</v>
      </c>
      <c r="CD40" s="55" t="s">
        <v>45</v>
      </c>
      <c r="CE40" s="137" t="s">
        <v>85</v>
      </c>
      <c r="CF40" s="55" t="s">
        <v>44</v>
      </c>
      <c r="CG40" s="55" t="s">
        <v>45</v>
      </c>
      <c r="CH40" s="135"/>
    </row>
    <row r="41" spans="1:86" ht="12.75">
      <c r="A41" s="56"/>
      <c r="B41" s="56"/>
      <c r="C41" s="56"/>
      <c r="D41" s="56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55"/>
      <c r="CD41" s="55"/>
      <c r="CE41" s="138"/>
      <c r="CF41" s="55"/>
      <c r="CG41" s="55"/>
      <c r="CH41" s="136"/>
    </row>
    <row r="42" spans="1:86" ht="12.75">
      <c r="A42" s="129">
        <v>1</v>
      </c>
      <c r="B42" s="129"/>
      <c r="C42" s="129"/>
      <c r="D42" s="129"/>
      <c r="E42" s="129">
        <v>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>
        <v>3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>
        <v>4</v>
      </c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 t="s">
        <v>58</v>
      </c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20">
        <v>6</v>
      </c>
      <c r="CD42" s="20">
        <v>7</v>
      </c>
      <c r="CE42" s="20">
        <v>8</v>
      </c>
      <c r="CF42" s="20">
        <v>9</v>
      </c>
      <c r="CG42" s="20">
        <v>10</v>
      </c>
      <c r="CH42" s="20">
        <v>11</v>
      </c>
    </row>
    <row r="43" spans="1:86" ht="12.75">
      <c r="A43" s="121">
        <v>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68">
        <v>1</v>
      </c>
      <c r="AT43" s="68"/>
      <c r="AU43" s="68"/>
      <c r="AV43" s="68"/>
      <c r="AW43" s="68"/>
      <c r="AX43" s="68"/>
      <c r="AY43" s="68"/>
      <c r="AZ43" s="68"/>
      <c r="BA43" s="68"/>
      <c r="BB43" s="68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80">
        <f>AS43*BC43</f>
        <v>0</v>
      </c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33">
        <f>BN43</f>
        <v>0</v>
      </c>
      <c r="CD43" s="20"/>
      <c r="CE43" s="20"/>
      <c r="CF43" s="20"/>
      <c r="CG43" s="20"/>
      <c r="CH43" s="20"/>
    </row>
    <row r="44" spans="1:86" ht="12.75">
      <c r="A44" s="52" t="s">
        <v>71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  <c r="AS44" s="60" t="s">
        <v>3</v>
      </c>
      <c r="AT44" s="60"/>
      <c r="AU44" s="60"/>
      <c r="AV44" s="60"/>
      <c r="AW44" s="60"/>
      <c r="AX44" s="60"/>
      <c r="AY44" s="60"/>
      <c r="AZ44" s="60"/>
      <c r="BA44" s="60"/>
      <c r="BB44" s="60"/>
      <c r="BC44" s="60" t="s">
        <v>3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144">
        <f>SUM(BN43:BN43)</f>
        <v>0</v>
      </c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37">
        <f>SUM(CC43:CC43)</f>
        <v>0</v>
      </c>
      <c r="CD44" s="37">
        <f>SUM(CD43:CD43)</f>
        <v>0</v>
      </c>
      <c r="CE44" s="36" t="s">
        <v>155</v>
      </c>
      <c r="CF44" s="37">
        <f>SUM(CF43:CF43)</f>
        <v>0</v>
      </c>
      <c r="CG44" s="37">
        <f>SUM(CG43:CG43)</f>
        <v>0</v>
      </c>
      <c r="CH44" s="37">
        <f>SUM(CH43:CH43)</f>
        <v>0</v>
      </c>
    </row>
    <row r="46" spans="1:86" ht="15">
      <c r="A46" s="25" t="s">
        <v>137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</row>
    <row r="47" spans="1:86" ht="27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9"/>
      <c r="CD47" s="9"/>
      <c r="CE47" s="9"/>
      <c r="CF47" s="9"/>
      <c r="CG47" s="9"/>
      <c r="CH47" s="9"/>
    </row>
    <row r="48" spans="1:86" ht="12.75" customHeight="1">
      <c r="A48" s="56" t="s">
        <v>39</v>
      </c>
      <c r="B48" s="56"/>
      <c r="C48" s="56"/>
      <c r="D48" s="56"/>
      <c r="E48" s="129" t="s">
        <v>4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 t="s">
        <v>5</v>
      </c>
      <c r="AT48" s="129"/>
      <c r="AU48" s="129"/>
      <c r="AV48" s="129"/>
      <c r="AW48" s="129"/>
      <c r="AX48" s="129"/>
      <c r="AY48" s="129"/>
      <c r="AZ48" s="129"/>
      <c r="BA48" s="129"/>
      <c r="BB48" s="129"/>
      <c r="BC48" s="56" t="s">
        <v>65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129" t="s">
        <v>6</v>
      </c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60" t="s">
        <v>66</v>
      </c>
      <c r="CD48" s="60"/>
      <c r="CE48" s="60"/>
      <c r="CF48" s="60"/>
      <c r="CG48" s="60"/>
      <c r="CH48" s="60"/>
    </row>
    <row r="49" spans="1:86" ht="12.75">
      <c r="A49" s="56"/>
      <c r="B49" s="56"/>
      <c r="C49" s="56"/>
      <c r="D49" s="56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56" t="s">
        <v>36</v>
      </c>
      <c r="CD49" s="56"/>
      <c r="CE49" s="63" t="s">
        <v>46</v>
      </c>
      <c r="CF49" s="64"/>
      <c r="CG49" s="65"/>
      <c r="CH49" s="134" t="s">
        <v>47</v>
      </c>
    </row>
    <row r="50" spans="1:86" ht="12.75">
      <c r="A50" s="56"/>
      <c r="B50" s="56"/>
      <c r="C50" s="56"/>
      <c r="D50" s="56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55" t="s">
        <v>44</v>
      </c>
      <c r="CD50" s="55" t="s">
        <v>45</v>
      </c>
      <c r="CE50" s="137" t="s">
        <v>85</v>
      </c>
      <c r="CF50" s="55" t="s">
        <v>44</v>
      </c>
      <c r="CG50" s="55" t="s">
        <v>45</v>
      </c>
      <c r="CH50" s="135"/>
    </row>
    <row r="51" spans="1:86" ht="12.75">
      <c r="A51" s="56"/>
      <c r="B51" s="56"/>
      <c r="C51" s="56"/>
      <c r="D51" s="56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55"/>
      <c r="CD51" s="55"/>
      <c r="CE51" s="138"/>
      <c r="CF51" s="55"/>
      <c r="CG51" s="55"/>
      <c r="CH51" s="136"/>
    </row>
    <row r="52" spans="1:86" ht="12.75">
      <c r="A52" s="129">
        <v>1</v>
      </c>
      <c r="B52" s="129"/>
      <c r="C52" s="129"/>
      <c r="D52" s="129"/>
      <c r="E52" s="129">
        <v>2</v>
      </c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>
        <v>3</v>
      </c>
      <c r="AT52" s="129"/>
      <c r="AU52" s="129"/>
      <c r="AV52" s="129"/>
      <c r="AW52" s="129"/>
      <c r="AX52" s="129"/>
      <c r="AY52" s="129"/>
      <c r="AZ52" s="129"/>
      <c r="BA52" s="129"/>
      <c r="BB52" s="129"/>
      <c r="BC52" s="129">
        <v>4</v>
      </c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 t="s">
        <v>58</v>
      </c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20">
        <v>6</v>
      </c>
      <c r="CD52" s="20">
        <v>7</v>
      </c>
      <c r="CE52" s="20">
        <v>8</v>
      </c>
      <c r="CF52" s="20">
        <v>9</v>
      </c>
      <c r="CG52" s="20">
        <v>10</v>
      </c>
      <c r="CH52" s="20">
        <v>11</v>
      </c>
    </row>
    <row r="53" spans="1:86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23"/>
      <c r="CD53" s="23"/>
      <c r="CE53" s="23"/>
      <c r="CF53" s="23"/>
      <c r="CG53" s="23"/>
      <c r="CH53" s="23"/>
    </row>
    <row r="54" spans="1:86" ht="12.75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4"/>
      <c r="AS54" s="60" t="s">
        <v>3</v>
      </c>
      <c r="AT54" s="60"/>
      <c r="AU54" s="60"/>
      <c r="AV54" s="60"/>
      <c r="AW54" s="60"/>
      <c r="AX54" s="60"/>
      <c r="AY54" s="60"/>
      <c r="AZ54" s="60"/>
      <c r="BA54" s="60"/>
      <c r="BB54" s="60"/>
      <c r="BC54" s="60" t="s">
        <v>3</v>
      </c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23"/>
      <c r="CD54" s="23"/>
      <c r="CE54" s="23"/>
      <c r="CF54" s="23"/>
      <c r="CG54" s="23"/>
      <c r="CH54" s="23"/>
    </row>
    <row r="55" spans="1:86" ht="12.75">
      <c r="A55" s="121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68">
        <v>1</v>
      </c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23"/>
      <c r="CD55" s="23"/>
      <c r="CE55" s="23"/>
      <c r="CF55" s="23"/>
      <c r="CG55" s="23"/>
      <c r="CH55" s="30"/>
    </row>
    <row r="56" spans="1:86" ht="18" customHeight="1">
      <c r="A56" s="52" t="s">
        <v>73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4"/>
      <c r="AS56" s="60" t="s">
        <v>3</v>
      </c>
      <c r="AT56" s="60"/>
      <c r="AU56" s="60"/>
      <c r="AV56" s="60"/>
      <c r="AW56" s="60"/>
      <c r="AX56" s="60"/>
      <c r="AY56" s="60"/>
      <c r="AZ56" s="60"/>
      <c r="BA56" s="60"/>
      <c r="BB56" s="60"/>
      <c r="BC56" s="60" t="s">
        <v>3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23"/>
      <c r="CD56" s="23"/>
      <c r="CE56" s="23"/>
      <c r="CF56" s="23"/>
      <c r="CG56" s="23"/>
      <c r="CH56" s="37"/>
    </row>
    <row r="57" spans="1:86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161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23"/>
      <c r="CD57" s="23"/>
      <c r="CE57" s="23"/>
      <c r="CF57" s="23"/>
      <c r="CG57" s="23"/>
      <c r="CH57" s="23"/>
    </row>
    <row r="58" spans="1:86" ht="12.75">
      <c r="A58" s="121">
        <v>1</v>
      </c>
      <c r="B58" s="121"/>
      <c r="C58" s="121"/>
      <c r="D58" s="121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68">
        <v>1</v>
      </c>
      <c r="AT58" s="68"/>
      <c r="AU58" s="68"/>
      <c r="AV58" s="68"/>
      <c r="AW58" s="68"/>
      <c r="AX58" s="68"/>
      <c r="AY58" s="68"/>
      <c r="AZ58" s="68"/>
      <c r="BA58" s="68"/>
      <c r="BB58" s="68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155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7"/>
      <c r="CC58" s="43"/>
      <c r="CD58" s="23"/>
      <c r="CE58" s="23"/>
      <c r="CF58" s="23"/>
      <c r="CG58" s="23"/>
      <c r="CH58" s="23"/>
    </row>
    <row r="59" spans="1:86" ht="12.75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4"/>
      <c r="AS59" s="60" t="s">
        <v>3</v>
      </c>
      <c r="AT59" s="60"/>
      <c r="AU59" s="60"/>
      <c r="AV59" s="60"/>
      <c r="AW59" s="60"/>
      <c r="AX59" s="60"/>
      <c r="AY59" s="60"/>
      <c r="AZ59" s="60"/>
      <c r="BA59" s="60"/>
      <c r="BB59" s="60"/>
      <c r="BC59" s="60" t="s">
        <v>3</v>
      </c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158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60"/>
      <c r="CC59" s="44"/>
      <c r="CD59" s="23"/>
      <c r="CE59" s="23"/>
      <c r="CF59" s="23"/>
      <c r="CG59" s="23"/>
      <c r="CH59" s="23"/>
    </row>
    <row r="60" spans="1:86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161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23"/>
      <c r="CD60" s="23"/>
      <c r="CE60" s="23"/>
      <c r="CF60" s="23"/>
      <c r="CG60" s="23"/>
      <c r="CH60" s="23"/>
    </row>
    <row r="61" spans="1:86" ht="12.75">
      <c r="A61" s="121">
        <v>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68">
        <v>1</v>
      </c>
      <c r="AT61" s="68"/>
      <c r="AU61" s="68"/>
      <c r="AV61" s="68"/>
      <c r="AW61" s="68"/>
      <c r="AX61" s="68"/>
      <c r="AY61" s="68"/>
      <c r="AZ61" s="68"/>
      <c r="BA61" s="68"/>
      <c r="BB61" s="68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155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7"/>
      <c r="CC61" s="23"/>
      <c r="CD61" s="43"/>
      <c r="CE61" s="23"/>
      <c r="CF61" s="23"/>
      <c r="CG61" s="23"/>
      <c r="CH61" s="23"/>
    </row>
    <row r="62" spans="1:86" ht="12.75">
      <c r="A62" s="52" t="s">
        <v>75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4"/>
      <c r="AS62" s="60" t="s">
        <v>3</v>
      </c>
      <c r="AT62" s="60"/>
      <c r="AU62" s="60"/>
      <c r="AV62" s="60"/>
      <c r="AW62" s="60"/>
      <c r="AX62" s="60"/>
      <c r="AY62" s="60"/>
      <c r="AZ62" s="60"/>
      <c r="BA62" s="60"/>
      <c r="BB62" s="60"/>
      <c r="BC62" s="60" t="s">
        <v>3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158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60"/>
      <c r="CC62" s="23"/>
      <c r="CD62" s="44"/>
      <c r="CE62" s="23"/>
      <c r="CF62" s="23"/>
      <c r="CG62" s="23"/>
      <c r="CH62" s="23"/>
    </row>
    <row r="63" spans="1:86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161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23"/>
      <c r="CD63" s="23"/>
      <c r="CE63" s="23"/>
      <c r="CF63" s="23"/>
      <c r="CG63" s="23"/>
      <c r="CH63" s="23"/>
    </row>
    <row r="64" spans="1:86" ht="21" customHeight="1">
      <c r="A64" s="52" t="s">
        <v>76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4"/>
      <c r="AS64" s="60" t="s">
        <v>3</v>
      </c>
      <c r="AT64" s="60"/>
      <c r="AU64" s="60"/>
      <c r="AV64" s="60"/>
      <c r="AW64" s="60"/>
      <c r="AX64" s="60"/>
      <c r="AY64" s="60"/>
      <c r="AZ64" s="60"/>
      <c r="BA64" s="60"/>
      <c r="BB64" s="60"/>
      <c r="BC64" s="60" t="s">
        <v>3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23"/>
      <c r="CD64" s="23"/>
      <c r="CE64" s="23"/>
      <c r="CF64" s="23"/>
      <c r="CG64" s="23"/>
      <c r="CH64" s="23"/>
    </row>
    <row r="65" spans="1:86" ht="12.75">
      <c r="A65" s="121">
        <v>1</v>
      </c>
      <c r="B65" s="121"/>
      <c r="C65" s="121"/>
      <c r="D65" s="121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68">
        <v>1</v>
      </c>
      <c r="AT65" s="68"/>
      <c r="AU65" s="68"/>
      <c r="AV65" s="68"/>
      <c r="AW65" s="68"/>
      <c r="AX65" s="68"/>
      <c r="AY65" s="68"/>
      <c r="AZ65" s="68"/>
      <c r="BA65" s="68"/>
      <c r="BB65" s="68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5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7"/>
      <c r="CC65" s="23"/>
      <c r="CD65" s="43"/>
      <c r="CE65" s="23"/>
      <c r="CF65" s="23"/>
      <c r="CG65" s="23"/>
      <c r="CH65" s="23"/>
    </row>
    <row r="66" spans="1:86" ht="12.75">
      <c r="A66" s="121">
        <v>2</v>
      </c>
      <c r="B66" s="121"/>
      <c r="C66" s="121"/>
      <c r="D66" s="12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68">
        <v>11</v>
      </c>
      <c r="AT66" s="68"/>
      <c r="AU66" s="68"/>
      <c r="AV66" s="68"/>
      <c r="AW66" s="68"/>
      <c r="AX66" s="68"/>
      <c r="AY66" s="68"/>
      <c r="AZ66" s="68"/>
      <c r="BA66" s="68"/>
      <c r="BB66" s="68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5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7"/>
      <c r="CC66" s="23"/>
      <c r="CD66" s="43"/>
      <c r="CE66" s="23"/>
      <c r="CF66" s="23"/>
      <c r="CG66" s="23"/>
      <c r="CH66" s="23"/>
    </row>
    <row r="67" spans="1:86" ht="28.5" customHeight="1">
      <c r="A67" s="52" t="s">
        <v>77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4"/>
      <c r="AS67" s="60" t="s">
        <v>3</v>
      </c>
      <c r="AT67" s="60"/>
      <c r="AU67" s="60"/>
      <c r="AV67" s="60"/>
      <c r="AW67" s="60"/>
      <c r="AX67" s="60"/>
      <c r="AY67" s="60"/>
      <c r="AZ67" s="60"/>
      <c r="BA67" s="60"/>
      <c r="BB67" s="60"/>
      <c r="BC67" s="60" t="s">
        <v>3</v>
      </c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158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60"/>
      <c r="CC67" s="23"/>
      <c r="CD67" s="44"/>
      <c r="CE67" s="23"/>
      <c r="CF67" s="23"/>
      <c r="CG67" s="23"/>
      <c r="CH67" s="23"/>
    </row>
    <row r="68" spans="1:86" ht="12.75">
      <c r="A68" s="121">
        <v>1</v>
      </c>
      <c r="B68" s="121"/>
      <c r="C68" s="121"/>
      <c r="D68" s="121"/>
      <c r="E68" s="139" t="s">
        <v>166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68">
        <v>1</v>
      </c>
      <c r="AT68" s="68"/>
      <c r="AU68" s="68"/>
      <c r="AV68" s="68"/>
      <c r="AW68" s="68"/>
      <c r="AX68" s="68"/>
      <c r="AY68" s="68"/>
      <c r="AZ68" s="68"/>
      <c r="BA68" s="68"/>
      <c r="BB68" s="68"/>
      <c r="BC68" s="154">
        <f>BN68</f>
        <v>5062.65</v>
      </c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5">
        <f>CD68+CH68</f>
        <v>5062.65</v>
      </c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7"/>
      <c r="CC68" s="43"/>
      <c r="CD68" s="43">
        <v>2256.88</v>
      </c>
      <c r="CE68" s="23"/>
      <c r="CF68" s="23"/>
      <c r="CG68" s="23"/>
      <c r="CH68" s="43">
        <v>2805.77</v>
      </c>
    </row>
    <row r="69" spans="1:86" ht="12.75">
      <c r="A69" s="121">
        <v>2</v>
      </c>
      <c r="B69" s="121"/>
      <c r="C69" s="121"/>
      <c r="D69" s="121"/>
      <c r="E69" s="139" t="s">
        <v>167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68">
        <v>1</v>
      </c>
      <c r="AT69" s="68"/>
      <c r="AU69" s="68"/>
      <c r="AV69" s="68"/>
      <c r="AW69" s="68"/>
      <c r="AX69" s="68"/>
      <c r="AY69" s="68"/>
      <c r="AZ69" s="68"/>
      <c r="BA69" s="68"/>
      <c r="BB69" s="68"/>
      <c r="BC69" s="154">
        <f>BN69</f>
        <v>216.12</v>
      </c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5">
        <f>CD69+CH69</f>
        <v>216.12</v>
      </c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7"/>
      <c r="CC69" s="43"/>
      <c r="CD69" s="23">
        <v>1</v>
      </c>
      <c r="CE69" s="23"/>
      <c r="CF69" s="23"/>
      <c r="CG69" s="23"/>
      <c r="CH69" s="23">
        <v>215.12</v>
      </c>
    </row>
    <row r="70" spans="1:86" ht="12.75">
      <c r="A70" s="52" t="s">
        <v>77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4"/>
      <c r="AS70" s="60" t="s">
        <v>3</v>
      </c>
      <c r="AT70" s="60"/>
      <c r="AU70" s="60"/>
      <c r="AV70" s="60"/>
      <c r="AW70" s="60"/>
      <c r="AX70" s="60"/>
      <c r="AY70" s="60"/>
      <c r="AZ70" s="60"/>
      <c r="BA70" s="60"/>
      <c r="BB70" s="60"/>
      <c r="BC70" s="60" t="s">
        <v>3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158">
        <f>SUM(BN68:BN69)</f>
        <v>5278.7699999999995</v>
      </c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60"/>
      <c r="CC70" s="44"/>
      <c r="CD70" s="44">
        <f>SUM(CD68:CD69)</f>
        <v>2257.88</v>
      </c>
      <c r="CE70" s="23"/>
      <c r="CF70" s="23"/>
      <c r="CG70" s="23"/>
      <c r="CH70" s="51">
        <f>CH68+CH69</f>
        <v>3020.89</v>
      </c>
    </row>
    <row r="71" spans="1:86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161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23"/>
      <c r="CD71" s="23"/>
      <c r="CE71" s="23"/>
      <c r="CF71" s="23"/>
      <c r="CG71" s="23"/>
      <c r="CH71" s="23"/>
    </row>
    <row r="72" spans="1:86" ht="12.75">
      <c r="A72" s="52" t="s">
        <v>78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4"/>
      <c r="AS72" s="60" t="s">
        <v>3</v>
      </c>
      <c r="AT72" s="60"/>
      <c r="AU72" s="60"/>
      <c r="AV72" s="60"/>
      <c r="AW72" s="60"/>
      <c r="AX72" s="60"/>
      <c r="AY72" s="60"/>
      <c r="AZ72" s="60"/>
      <c r="BA72" s="60"/>
      <c r="BB72" s="60"/>
      <c r="BC72" s="60" t="s">
        <v>3</v>
      </c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23"/>
      <c r="CD72" s="30"/>
      <c r="CE72" s="23"/>
      <c r="CF72" s="23"/>
      <c r="CG72" s="23"/>
      <c r="CH72" s="23"/>
    </row>
  </sheetData>
  <sheetProtection/>
  <mergeCells count="248">
    <mergeCell ref="A68:D68"/>
    <mergeCell ref="E66:AR66"/>
    <mergeCell ref="E68:AR68"/>
    <mergeCell ref="AS66:BB66"/>
    <mergeCell ref="AS68:BB68"/>
    <mergeCell ref="A67:AR67"/>
    <mergeCell ref="AS67:BB67"/>
    <mergeCell ref="BC67:BM67"/>
    <mergeCell ref="A43:D43"/>
    <mergeCell ref="E43:AR43"/>
    <mergeCell ref="AS43:BB43"/>
    <mergeCell ref="BC43:BM43"/>
    <mergeCell ref="AS55:BB55"/>
    <mergeCell ref="BC55:BM55"/>
    <mergeCell ref="A66:D66"/>
    <mergeCell ref="BC66:BM66"/>
    <mergeCell ref="AS56:BB56"/>
    <mergeCell ref="BC56:BM56"/>
    <mergeCell ref="BN56:CB56"/>
    <mergeCell ref="BC44:BM44"/>
    <mergeCell ref="BN44:CB44"/>
    <mergeCell ref="BN55:CB55"/>
    <mergeCell ref="BC52:BM52"/>
    <mergeCell ref="BN52:CB52"/>
    <mergeCell ref="AS53:BB53"/>
    <mergeCell ref="E55:AR55"/>
    <mergeCell ref="BN20:CB20"/>
    <mergeCell ref="BN21:CB21"/>
    <mergeCell ref="BN22:CB22"/>
    <mergeCell ref="BN23:CB23"/>
    <mergeCell ref="AO23:BC23"/>
    <mergeCell ref="BD20:BM20"/>
    <mergeCell ref="BD23:BM23"/>
    <mergeCell ref="A23:D23"/>
    <mergeCell ref="E23:AN23"/>
    <mergeCell ref="BD18:BM18"/>
    <mergeCell ref="BD19:BM19"/>
    <mergeCell ref="E20:AN20"/>
    <mergeCell ref="E21:AN21"/>
    <mergeCell ref="BD21:BM21"/>
    <mergeCell ref="BD22:BM22"/>
    <mergeCell ref="BN18:CB18"/>
    <mergeCell ref="BN19:CB19"/>
    <mergeCell ref="AO20:BC20"/>
    <mergeCell ref="AO21:BC21"/>
    <mergeCell ref="AO22:BC22"/>
    <mergeCell ref="E18:AN18"/>
    <mergeCell ref="E19:AN19"/>
    <mergeCell ref="E22:AN22"/>
    <mergeCell ref="A20:D20"/>
    <mergeCell ref="A21:D21"/>
    <mergeCell ref="BN8:CB8"/>
    <mergeCell ref="BD8:BM8"/>
    <mergeCell ref="AN8:BC8"/>
    <mergeCell ref="E8:AM8"/>
    <mergeCell ref="A8:D8"/>
    <mergeCell ref="CE14:CG14"/>
    <mergeCell ref="CE15:CE16"/>
    <mergeCell ref="CE39:CG39"/>
    <mergeCell ref="AO28:BC31"/>
    <mergeCell ref="BD28:BM31"/>
    <mergeCell ref="CC13:CH13"/>
    <mergeCell ref="CC14:CD14"/>
    <mergeCell ref="CH14:CH16"/>
    <mergeCell ref="CH39:CH41"/>
    <mergeCell ref="CC40:CC41"/>
    <mergeCell ref="BN43:CB43"/>
    <mergeCell ref="AS44:BB44"/>
    <mergeCell ref="BC38:BM41"/>
    <mergeCell ref="A44:AR44"/>
    <mergeCell ref="A52:D52"/>
    <mergeCell ref="E52:AR52"/>
    <mergeCell ref="AS52:BB52"/>
    <mergeCell ref="CD40:CD41"/>
    <mergeCell ref="CF40:CF41"/>
    <mergeCell ref="CG40:CG41"/>
    <mergeCell ref="AS42:BB42"/>
    <mergeCell ref="CE40:CE41"/>
    <mergeCell ref="BC42:BM42"/>
    <mergeCell ref="AS38:BB41"/>
    <mergeCell ref="CC39:CD39"/>
    <mergeCell ref="BN42:CB42"/>
    <mergeCell ref="A9:AM9"/>
    <mergeCell ref="BN28:CB31"/>
    <mergeCell ref="BN24:CB24"/>
    <mergeCell ref="A17:D17"/>
    <mergeCell ref="BD17:BM17"/>
    <mergeCell ref="A13:D16"/>
    <mergeCell ref="BN9:CB9"/>
    <mergeCell ref="A18:D18"/>
    <mergeCell ref="AN9:BC9"/>
    <mergeCell ref="E13:AN16"/>
    <mergeCell ref="AO18:BC18"/>
    <mergeCell ref="AO19:BC19"/>
    <mergeCell ref="A22:D22"/>
    <mergeCell ref="A33:D33"/>
    <mergeCell ref="CD15:CD16"/>
    <mergeCell ref="CG15:CG16"/>
    <mergeCell ref="E17:AN17"/>
    <mergeCell ref="BD24:BM24"/>
    <mergeCell ref="AO24:BC24"/>
    <mergeCell ref="BD13:BM16"/>
    <mergeCell ref="BN13:CB16"/>
    <mergeCell ref="A19:D19"/>
    <mergeCell ref="CF15:CF16"/>
    <mergeCell ref="BN17:CB17"/>
    <mergeCell ref="CC28:CH28"/>
    <mergeCell ref="AO17:BC17"/>
    <mergeCell ref="AO13:BC16"/>
    <mergeCell ref="CC38:CH38"/>
    <mergeCell ref="E38:AR41"/>
    <mergeCell ref="BN38:CB41"/>
    <mergeCell ref="CC29:CD29"/>
    <mergeCell ref="CC15:CC16"/>
    <mergeCell ref="CE29:CG29"/>
    <mergeCell ref="CH29:CH31"/>
    <mergeCell ref="A3:D6"/>
    <mergeCell ref="E3:AM6"/>
    <mergeCell ref="CF5:CF6"/>
    <mergeCell ref="CG5:CG6"/>
    <mergeCell ref="BD7:BM7"/>
    <mergeCell ref="CC3:CH3"/>
    <mergeCell ref="CC4:CD4"/>
    <mergeCell ref="CH4:CH6"/>
    <mergeCell ref="A7:D7"/>
    <mergeCell ref="CC5:CC6"/>
    <mergeCell ref="CD5:CD6"/>
    <mergeCell ref="E7:AM7"/>
    <mergeCell ref="AN7:BC7"/>
    <mergeCell ref="CE4:CG4"/>
    <mergeCell ref="CE5:CE6"/>
    <mergeCell ref="BD9:BM9"/>
    <mergeCell ref="AN3:BC6"/>
    <mergeCell ref="BD3:BM6"/>
    <mergeCell ref="BN3:CB6"/>
    <mergeCell ref="BN7:CB7"/>
    <mergeCell ref="CC48:CH48"/>
    <mergeCell ref="CC49:CD49"/>
    <mergeCell ref="CH49:CH51"/>
    <mergeCell ref="CC50:CC51"/>
    <mergeCell ref="CE49:CG49"/>
    <mergeCell ref="CE50:CE51"/>
    <mergeCell ref="CD50:CD51"/>
    <mergeCell ref="CF50:CF51"/>
    <mergeCell ref="CG50:CG51"/>
    <mergeCell ref="A48:D51"/>
    <mergeCell ref="E48:AR51"/>
    <mergeCell ref="AS48:BB51"/>
    <mergeCell ref="BC48:BM51"/>
    <mergeCell ref="BN48:CB51"/>
    <mergeCell ref="AS54:BB54"/>
    <mergeCell ref="BC54:BM54"/>
    <mergeCell ref="BN54:CB54"/>
    <mergeCell ref="A53:D53"/>
    <mergeCell ref="E53:AR53"/>
    <mergeCell ref="BC53:BM53"/>
    <mergeCell ref="BN53:CB53"/>
    <mergeCell ref="A57:D57"/>
    <mergeCell ref="E57:AR57"/>
    <mergeCell ref="AS57:BB57"/>
    <mergeCell ref="BC57:BM57"/>
    <mergeCell ref="BN57:CB57"/>
    <mergeCell ref="A54:AR54"/>
    <mergeCell ref="A56:AR56"/>
    <mergeCell ref="A55:D55"/>
    <mergeCell ref="A58:D58"/>
    <mergeCell ref="E58:AR58"/>
    <mergeCell ref="AS58:BB58"/>
    <mergeCell ref="BC58:BM58"/>
    <mergeCell ref="BN58:CB58"/>
    <mergeCell ref="AS59:BB59"/>
    <mergeCell ref="BC59:BM59"/>
    <mergeCell ref="BN59:CB59"/>
    <mergeCell ref="A59:AR59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S62:BB62"/>
    <mergeCell ref="BC62:BM62"/>
    <mergeCell ref="BN62:CB62"/>
    <mergeCell ref="A65:D65"/>
    <mergeCell ref="E65:AR65"/>
    <mergeCell ref="AS65:BB65"/>
    <mergeCell ref="BC65:BM65"/>
    <mergeCell ref="BN65:CB65"/>
    <mergeCell ref="A63:D63"/>
    <mergeCell ref="E63:AR63"/>
    <mergeCell ref="AS63:BB63"/>
    <mergeCell ref="BC63:BM63"/>
    <mergeCell ref="BN63:CB63"/>
    <mergeCell ref="AS70:BB70"/>
    <mergeCell ref="BC70:BM70"/>
    <mergeCell ref="BN70:CB70"/>
    <mergeCell ref="AS64:BB64"/>
    <mergeCell ref="BC64:BM64"/>
    <mergeCell ref="BN64:CB64"/>
    <mergeCell ref="BN66:CB66"/>
    <mergeCell ref="BN68:CB68"/>
    <mergeCell ref="BN67:CB67"/>
    <mergeCell ref="BC68:BM68"/>
    <mergeCell ref="A71:D71"/>
    <mergeCell ref="E71:AR71"/>
    <mergeCell ref="AS71:BB71"/>
    <mergeCell ref="BC71:BM71"/>
    <mergeCell ref="BN71:CB71"/>
    <mergeCell ref="A69:D69"/>
    <mergeCell ref="E69:AR69"/>
    <mergeCell ref="AS69:BB69"/>
    <mergeCell ref="BC69:BM69"/>
    <mergeCell ref="BN69:CB69"/>
    <mergeCell ref="AS72:BB72"/>
    <mergeCell ref="BC72:BM72"/>
    <mergeCell ref="BN72:CB72"/>
    <mergeCell ref="A62:AR62"/>
    <mergeCell ref="A64:AR64"/>
    <mergeCell ref="A70:AR70"/>
    <mergeCell ref="A72:AR72"/>
    <mergeCell ref="CD30:CD31"/>
    <mergeCell ref="CE30:CE31"/>
    <mergeCell ref="BD33:BM33"/>
    <mergeCell ref="BN33:CB33"/>
    <mergeCell ref="CG30:CG31"/>
    <mergeCell ref="A32:D32"/>
    <mergeCell ref="E32:AN32"/>
    <mergeCell ref="AO32:BC32"/>
    <mergeCell ref="BD32:BM32"/>
    <mergeCell ref="BN32:CB32"/>
    <mergeCell ref="CC30:CC31"/>
    <mergeCell ref="CF30:CF31"/>
    <mergeCell ref="A28:D31"/>
    <mergeCell ref="E28:AN31"/>
    <mergeCell ref="A34:AN34"/>
    <mergeCell ref="AO34:BC34"/>
    <mergeCell ref="A42:D42"/>
    <mergeCell ref="E42:AR42"/>
    <mergeCell ref="A38:D41"/>
    <mergeCell ref="E33:AN33"/>
    <mergeCell ref="AO33:BC33"/>
    <mergeCell ref="A24:AN24"/>
    <mergeCell ref="BD34:BM34"/>
    <mergeCell ref="BN34:CB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zoomScalePageLayoutView="0" workbookViewId="0" topLeftCell="A1">
      <selection activeCell="BD28" sqref="BD28"/>
    </sheetView>
  </sheetViews>
  <sheetFormatPr defaultColWidth="1.12109375" defaultRowHeight="12.75"/>
  <cols>
    <col min="1" max="1" width="2.125" style="10" bestFit="1" customWidth="1"/>
    <col min="2" max="80" width="1.12109375" style="10" customWidth="1"/>
    <col min="81" max="83" width="9.50390625" style="10" customWidth="1"/>
    <col min="84" max="84" width="9.125" style="10" customWidth="1"/>
    <col min="85" max="85" width="8.50390625" style="10" customWidth="1"/>
    <col min="86" max="86" width="15.125" style="10" customWidth="1"/>
    <col min="87" max="16384" width="1.12109375" style="10" customWidth="1"/>
  </cols>
  <sheetData>
    <row r="1" ht="15">
      <c r="A1" s="6" t="s">
        <v>138</v>
      </c>
    </row>
    <row r="3" spans="1:86" s="6" customFormat="1" ht="15">
      <c r="A3" s="25" t="s">
        <v>139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pans="1:80" s="9" customFormat="1" ht="7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6" ht="12.75" customHeight="1">
      <c r="A5" s="56" t="s">
        <v>39</v>
      </c>
      <c r="B5" s="56"/>
      <c r="C5" s="56"/>
      <c r="D5" s="56"/>
      <c r="E5" s="129" t="s">
        <v>4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12" t="s">
        <v>64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4"/>
      <c r="CC5" s="163"/>
      <c r="CD5" s="163"/>
      <c r="CE5" s="163"/>
      <c r="CF5" s="163"/>
      <c r="CG5" s="163"/>
      <c r="CH5" s="163"/>
    </row>
    <row r="6" spans="1:86" ht="83.25" customHeight="1">
      <c r="A6" s="56"/>
      <c r="B6" s="56"/>
      <c r="C6" s="56"/>
      <c r="D6" s="5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15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7"/>
      <c r="CC6" s="116"/>
      <c r="CD6" s="116"/>
      <c r="CE6" s="116"/>
      <c r="CF6" s="116"/>
      <c r="CG6" s="116"/>
      <c r="CH6" s="116"/>
    </row>
    <row r="7" spans="1:86" ht="12.75" customHeight="1">
      <c r="A7" s="56"/>
      <c r="B7" s="56"/>
      <c r="C7" s="56"/>
      <c r="D7" s="56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15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7"/>
      <c r="CC7" s="162"/>
      <c r="CD7" s="162"/>
      <c r="CE7" s="162"/>
      <c r="CF7" s="162"/>
      <c r="CG7" s="162"/>
      <c r="CH7" s="116"/>
    </row>
    <row r="8" spans="1:86" ht="12.75">
      <c r="A8" s="56"/>
      <c r="B8" s="56"/>
      <c r="C8" s="56"/>
      <c r="D8" s="5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18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20"/>
      <c r="CC8" s="162"/>
      <c r="CD8" s="162"/>
      <c r="CE8" s="162"/>
      <c r="CF8" s="162"/>
      <c r="CG8" s="162"/>
      <c r="CH8" s="116"/>
    </row>
    <row r="9" spans="1:86" ht="12.75">
      <c r="A9" s="129">
        <v>1</v>
      </c>
      <c r="B9" s="129"/>
      <c r="C9" s="129"/>
      <c r="D9" s="129"/>
      <c r="E9" s="129"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41">
        <v>3</v>
      </c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3"/>
      <c r="CC9" s="17"/>
      <c r="CD9" s="17"/>
      <c r="CE9" s="17"/>
      <c r="CF9" s="17"/>
      <c r="CG9" s="17"/>
      <c r="CH9" s="17"/>
    </row>
    <row r="10" spans="1:86" ht="12.75">
      <c r="A10" s="121"/>
      <c r="B10" s="121"/>
      <c r="C10" s="121"/>
      <c r="D10" s="12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58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59"/>
      <c r="CC10" s="24"/>
      <c r="CD10" s="24"/>
      <c r="CE10" s="24"/>
      <c r="CF10" s="24"/>
      <c r="CG10" s="24"/>
      <c r="CH10" s="24"/>
    </row>
    <row r="11" spans="1:86" ht="12.75">
      <c r="A11" s="121"/>
      <c r="B11" s="121"/>
      <c r="C11" s="121"/>
      <c r="D11" s="12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58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59"/>
      <c r="CC11" s="24"/>
      <c r="CD11" s="24"/>
      <c r="CE11" s="24"/>
      <c r="CF11" s="24"/>
      <c r="CG11" s="24"/>
      <c r="CH11" s="24"/>
    </row>
    <row r="12" spans="1:86" ht="12.75">
      <c r="A12" s="52" t="s">
        <v>117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/>
      <c r="AO12" s="58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59"/>
      <c r="CC12" s="24"/>
      <c r="CD12" s="24"/>
      <c r="CE12" s="24"/>
      <c r="CF12" s="24"/>
      <c r="CG12" s="24"/>
      <c r="CH12" s="24"/>
    </row>
    <row r="13" s="1" customFormat="1" ht="15"/>
    <row r="14" spans="1:86" s="1" customFormat="1" ht="46.5" customHeight="1">
      <c r="A14" s="69" t="s">
        <v>140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</row>
    <row r="15" spans="1:86" s="1" customFormat="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9"/>
      <c r="CD15" s="9"/>
      <c r="CE15" s="9"/>
      <c r="CF15" s="9"/>
      <c r="CG15" s="9"/>
      <c r="CH15" s="9"/>
    </row>
    <row r="16" spans="1:86" s="1" customFormat="1" ht="15">
      <c r="A16" s="56" t="s">
        <v>39</v>
      </c>
      <c r="B16" s="56"/>
      <c r="C16" s="56"/>
      <c r="D16" s="56"/>
      <c r="E16" s="129" t="s">
        <v>4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12" t="s">
        <v>5</v>
      </c>
      <c r="AT16" s="113"/>
      <c r="AU16" s="113"/>
      <c r="AV16" s="113"/>
      <c r="AW16" s="113"/>
      <c r="AX16" s="113"/>
      <c r="AY16" s="113"/>
      <c r="AZ16" s="113"/>
      <c r="BA16" s="113"/>
      <c r="BB16" s="114"/>
      <c r="BC16" s="56" t="s">
        <v>64</v>
      </c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12" t="s">
        <v>6</v>
      </c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63"/>
      <c r="CD16" s="163"/>
      <c r="CE16" s="163"/>
      <c r="CF16" s="163"/>
      <c r="CG16" s="163"/>
      <c r="CH16" s="163"/>
    </row>
    <row r="17" spans="1:86" s="1" customFormat="1" ht="84" customHeight="1">
      <c r="A17" s="56"/>
      <c r="B17" s="56"/>
      <c r="C17" s="56"/>
      <c r="D17" s="5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15"/>
      <c r="AT17" s="116"/>
      <c r="AU17" s="116"/>
      <c r="AV17" s="116"/>
      <c r="AW17" s="116"/>
      <c r="AX17" s="116"/>
      <c r="AY17" s="116"/>
      <c r="AZ17" s="116"/>
      <c r="BA17" s="116"/>
      <c r="BB17" s="117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15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  <c r="CC17" s="116"/>
      <c r="CD17" s="116"/>
      <c r="CE17" s="116"/>
      <c r="CF17" s="116"/>
      <c r="CG17" s="116"/>
      <c r="CH17" s="116"/>
    </row>
    <row r="18" spans="1:86" s="1" customFormat="1" ht="15">
      <c r="A18" s="56"/>
      <c r="B18" s="56"/>
      <c r="C18" s="56"/>
      <c r="D18" s="56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15"/>
      <c r="AT18" s="116"/>
      <c r="AU18" s="116"/>
      <c r="AV18" s="116"/>
      <c r="AW18" s="116"/>
      <c r="AX18" s="116"/>
      <c r="AY18" s="116"/>
      <c r="AZ18" s="116"/>
      <c r="BA18" s="116"/>
      <c r="BB18" s="117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115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  <c r="CC18" s="162"/>
      <c r="CD18" s="162"/>
      <c r="CE18" s="162"/>
      <c r="CF18" s="162"/>
      <c r="CG18" s="162"/>
      <c r="CH18" s="116"/>
    </row>
    <row r="19" spans="1:86" s="1" customFormat="1" ht="15">
      <c r="A19" s="56"/>
      <c r="B19" s="56"/>
      <c r="C19" s="56"/>
      <c r="D19" s="56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18"/>
      <c r="AT19" s="119"/>
      <c r="AU19" s="119"/>
      <c r="AV19" s="119"/>
      <c r="AW19" s="119"/>
      <c r="AX19" s="119"/>
      <c r="AY19" s="119"/>
      <c r="AZ19" s="119"/>
      <c r="BA19" s="119"/>
      <c r="BB19" s="120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118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20"/>
      <c r="CC19" s="162"/>
      <c r="CD19" s="162"/>
      <c r="CE19" s="162"/>
      <c r="CF19" s="162"/>
      <c r="CG19" s="162"/>
      <c r="CH19" s="116"/>
    </row>
    <row r="20" spans="1:86" s="1" customFormat="1" ht="15">
      <c r="A20" s="129">
        <v>1</v>
      </c>
      <c r="B20" s="129"/>
      <c r="C20" s="129"/>
      <c r="D20" s="129"/>
      <c r="E20" s="129">
        <v>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>
        <v>3</v>
      </c>
      <c r="AT20" s="129"/>
      <c r="AU20" s="129"/>
      <c r="AV20" s="129"/>
      <c r="AW20" s="129"/>
      <c r="AX20" s="129"/>
      <c r="AY20" s="129"/>
      <c r="AZ20" s="129"/>
      <c r="BA20" s="129"/>
      <c r="BB20" s="129"/>
      <c r="BC20" s="129">
        <v>4</v>
      </c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 t="s">
        <v>58</v>
      </c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7"/>
      <c r="CD20" s="17"/>
      <c r="CE20" s="17"/>
      <c r="CF20" s="17"/>
      <c r="CG20" s="17"/>
      <c r="CH20" s="17"/>
    </row>
    <row r="21" spans="1:86" s="1" customFormat="1" ht="1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161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24"/>
      <c r="CD21" s="24"/>
      <c r="CE21" s="24"/>
      <c r="CF21" s="24"/>
      <c r="CG21" s="24"/>
      <c r="CH21" s="24"/>
    </row>
    <row r="22" spans="1:86" s="1" customFormat="1" ht="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24"/>
      <c r="CD22" s="24"/>
      <c r="CE22" s="24"/>
      <c r="CF22" s="24"/>
      <c r="CG22" s="24"/>
      <c r="CH22" s="24"/>
    </row>
    <row r="23" spans="1:86" s="1" customFormat="1" ht="15">
      <c r="A23" s="52" t="s">
        <v>71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60" t="s">
        <v>3</v>
      </c>
      <c r="AT23" s="60"/>
      <c r="AU23" s="60"/>
      <c r="AV23" s="60"/>
      <c r="AW23" s="60"/>
      <c r="AX23" s="60"/>
      <c r="AY23" s="60"/>
      <c r="AZ23" s="60"/>
      <c r="BA23" s="60"/>
      <c r="BB23" s="60"/>
      <c r="BC23" s="60" t="s">
        <v>3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24"/>
      <c r="CD23" s="24"/>
      <c r="CE23" s="24"/>
      <c r="CF23" s="24"/>
      <c r="CG23" s="24"/>
      <c r="CH23" s="24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1:86" ht="15">
      <c r="A30" s="140" t="s">
        <v>141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</row>
    <row r="31" spans="1:8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9"/>
      <c r="CD31" s="9"/>
      <c r="CE31" s="9"/>
      <c r="CF31" s="9"/>
      <c r="CG31" s="9"/>
      <c r="CH31" s="9"/>
    </row>
    <row r="32" spans="1:86" ht="12.75">
      <c r="A32" s="56" t="s">
        <v>39</v>
      </c>
      <c r="B32" s="56"/>
      <c r="C32" s="56"/>
      <c r="D32" s="56"/>
      <c r="E32" s="129" t="s">
        <v>4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 t="s">
        <v>5</v>
      </c>
      <c r="AT32" s="129"/>
      <c r="AU32" s="129"/>
      <c r="AV32" s="129"/>
      <c r="AW32" s="129"/>
      <c r="AX32" s="129"/>
      <c r="AY32" s="129"/>
      <c r="AZ32" s="129"/>
      <c r="BA32" s="129"/>
      <c r="BB32" s="129"/>
      <c r="BC32" s="56" t="s">
        <v>64</v>
      </c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129" t="s">
        <v>6</v>
      </c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63"/>
      <c r="CD32" s="163"/>
      <c r="CE32" s="163"/>
      <c r="CF32" s="163"/>
      <c r="CG32" s="163"/>
      <c r="CH32" s="163"/>
    </row>
    <row r="33" spans="1:86" ht="79.5" customHeight="1">
      <c r="A33" s="56"/>
      <c r="B33" s="56"/>
      <c r="C33" s="56"/>
      <c r="D33" s="56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16"/>
      <c r="CD33" s="116"/>
      <c r="CE33" s="116"/>
      <c r="CF33" s="116"/>
      <c r="CG33" s="116"/>
      <c r="CH33" s="116"/>
    </row>
    <row r="34" spans="1:86" ht="12.75" customHeight="1">
      <c r="A34" s="56"/>
      <c r="B34" s="56"/>
      <c r="C34" s="56"/>
      <c r="D34" s="56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62"/>
      <c r="CD34" s="162"/>
      <c r="CE34" s="162"/>
      <c r="CF34" s="162"/>
      <c r="CG34" s="162"/>
      <c r="CH34" s="116"/>
    </row>
    <row r="35" spans="1:86" ht="12.75">
      <c r="A35" s="56"/>
      <c r="B35" s="56"/>
      <c r="C35" s="56"/>
      <c r="D35" s="56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62"/>
      <c r="CD35" s="162"/>
      <c r="CE35" s="162"/>
      <c r="CF35" s="162"/>
      <c r="CG35" s="162"/>
      <c r="CH35" s="116"/>
    </row>
    <row r="36" spans="1:86" ht="12.75">
      <c r="A36" s="129">
        <v>1</v>
      </c>
      <c r="B36" s="129"/>
      <c r="C36" s="129"/>
      <c r="D36" s="129"/>
      <c r="E36" s="129">
        <v>2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>
        <v>3</v>
      </c>
      <c r="AT36" s="129"/>
      <c r="AU36" s="129"/>
      <c r="AV36" s="129"/>
      <c r="AW36" s="129"/>
      <c r="AX36" s="129"/>
      <c r="AY36" s="129"/>
      <c r="AZ36" s="129"/>
      <c r="BA36" s="129"/>
      <c r="BB36" s="129"/>
      <c r="BC36" s="129">
        <v>4</v>
      </c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 t="s">
        <v>58</v>
      </c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7"/>
      <c r="CD36" s="17"/>
      <c r="CE36" s="17"/>
      <c r="CF36" s="17"/>
      <c r="CG36" s="17"/>
      <c r="CH36" s="17"/>
    </row>
    <row r="37" spans="1:86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161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24"/>
      <c r="CD37" s="24"/>
      <c r="CE37" s="24"/>
      <c r="CF37" s="24"/>
      <c r="CG37" s="24"/>
      <c r="CH37" s="24"/>
    </row>
    <row r="38" spans="1:86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24"/>
      <c r="CD38" s="24"/>
      <c r="CE38" s="24"/>
      <c r="CF38" s="24"/>
      <c r="CG38" s="24"/>
      <c r="CH38" s="24"/>
    </row>
    <row r="39" spans="1:86" ht="12.75">
      <c r="A39" s="52" t="s">
        <v>79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4"/>
      <c r="AS39" s="60" t="s">
        <v>3</v>
      </c>
      <c r="AT39" s="60"/>
      <c r="AU39" s="60"/>
      <c r="AV39" s="60"/>
      <c r="AW39" s="60"/>
      <c r="AX39" s="60"/>
      <c r="AY39" s="60"/>
      <c r="AZ39" s="60"/>
      <c r="BA39" s="60"/>
      <c r="BB39" s="60"/>
      <c r="BC39" s="60" t="s">
        <v>3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24"/>
      <c r="CD39" s="24"/>
      <c r="CE39" s="24"/>
      <c r="CF39" s="24"/>
      <c r="CG39" s="24"/>
      <c r="CH39" s="24"/>
    </row>
  </sheetData>
  <sheetProtection/>
  <mergeCells count="91">
    <mergeCell ref="A39:AR39"/>
    <mergeCell ref="AS39:BB39"/>
    <mergeCell ref="BC39:BM39"/>
    <mergeCell ref="BN39:CB39"/>
    <mergeCell ref="A16:D19"/>
    <mergeCell ref="E16:AR19"/>
    <mergeCell ref="AS16:BB19"/>
    <mergeCell ref="BC16:BM19"/>
    <mergeCell ref="BN16:CB19"/>
    <mergeCell ref="A20:D20"/>
    <mergeCell ref="A37:D37"/>
    <mergeCell ref="E37:AR37"/>
    <mergeCell ref="AS37:BB37"/>
    <mergeCell ref="BC37:BM37"/>
    <mergeCell ref="BN37:CB37"/>
    <mergeCell ref="A38:D38"/>
    <mergeCell ref="E38:AR38"/>
    <mergeCell ref="AS38:BB38"/>
    <mergeCell ref="BC38:BM38"/>
    <mergeCell ref="BN38:CB38"/>
    <mergeCell ref="A36:D36"/>
    <mergeCell ref="E36:AR36"/>
    <mergeCell ref="AS36:BB36"/>
    <mergeCell ref="BC36:BM36"/>
    <mergeCell ref="BN36:CB36"/>
    <mergeCell ref="A32:D35"/>
    <mergeCell ref="E32:AR35"/>
    <mergeCell ref="AS32:BB35"/>
    <mergeCell ref="BC32:BM35"/>
    <mergeCell ref="BN32:CB35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CG34:CG35"/>
    <mergeCell ref="A12:AN12"/>
    <mergeCell ref="A9:D9"/>
    <mergeCell ref="E9:AN9"/>
    <mergeCell ref="A10:D10"/>
    <mergeCell ref="E10:AN10"/>
    <mergeCell ref="A30:CH30"/>
    <mergeCell ref="A23:AR23"/>
    <mergeCell ref="AS23:BB23"/>
    <mergeCell ref="BC23:BM23"/>
    <mergeCell ref="BN23:CB23"/>
    <mergeCell ref="CC7:CC8"/>
    <mergeCell ref="CD7:CD8"/>
    <mergeCell ref="CE7:CE8"/>
    <mergeCell ref="CF7:CF8"/>
    <mergeCell ref="A11:D11"/>
    <mergeCell ref="E11:AN11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E20:AR20"/>
    <mergeCell ref="AS21:BB21"/>
    <mergeCell ref="BC21:BM21"/>
    <mergeCell ref="BN21:CB21"/>
    <mergeCell ref="AS20:BB20"/>
    <mergeCell ref="BC20:BM20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A22:D22"/>
    <mergeCell ref="E22:AR22"/>
    <mergeCell ref="AS22:BB22"/>
    <mergeCell ref="BC22:BM22"/>
    <mergeCell ref="BN22:CB22"/>
    <mergeCell ref="AO5:CB8"/>
    <mergeCell ref="AO9:CB9"/>
    <mergeCell ref="AO10:CB10"/>
    <mergeCell ref="AO11:CB11"/>
    <mergeCell ref="AO12:C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 Windows</cp:lastModifiedBy>
  <cp:lastPrinted>2020-02-11T19:28:52Z</cp:lastPrinted>
  <dcterms:created xsi:type="dcterms:W3CDTF">2004-09-19T06:34:55Z</dcterms:created>
  <dcterms:modified xsi:type="dcterms:W3CDTF">2020-02-17T08:57:26Z</dcterms:modified>
  <cp:category/>
  <cp:version/>
  <cp:contentType/>
  <cp:contentStatus/>
</cp:coreProperties>
</file>